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5520" tabRatio="500" activeTab="2"/>
  </bookViews>
  <sheets>
    <sheet name="txl role" sheetId="1" r:id="rId1"/>
    <sheet name="txl passage" sheetId="2" r:id="rId2"/>
    <sheet name="txl biomain" sheetId="3" r:id="rId3"/>
    <sheet name="txl entry" sheetId="4" r:id="rId4"/>
    <sheet name="txl posting" sheetId="5" r:id="rId5"/>
    <sheet name="txl name passage" sheetId="6" r:id="rId6"/>
  </sheets>
  <definedNames>
    <definedName name="_xlnm._FilterDatabase" localSheetId="2" hidden="1">'txl biomain'!$A$1:$N$26</definedName>
    <definedName name="_xlnm._FilterDatabase" localSheetId="3" hidden="1">'txl entry'!$A$1:$M$20</definedName>
    <definedName name="_xlnm._FilterDatabase" localSheetId="4" hidden="1">'txl posting'!$A$1:$M$100</definedName>
    <definedName name="_xlnm._FilterDatabase" localSheetId="0" hidden="1">'txl role'!$A$1:$H$1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3" l="1"/>
  <c r="M26" i="3"/>
  <c r="H18" i="1"/>
  <c r="M100" i="5"/>
  <c r="G18" i="1"/>
  <c r="L100" i="5"/>
  <c r="H44" i="1"/>
  <c r="M99" i="5"/>
  <c r="G44" i="1"/>
  <c r="L99" i="5"/>
  <c r="M98" i="5"/>
  <c r="L98" i="5"/>
  <c r="M97" i="5"/>
  <c r="L97" i="5"/>
  <c r="M96" i="5"/>
  <c r="L96" i="5"/>
  <c r="H14" i="1"/>
  <c r="M95" i="5"/>
  <c r="G14" i="1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H15" i="1"/>
  <c r="M85" i="5"/>
  <c r="G15" i="1"/>
  <c r="L85" i="5"/>
  <c r="H13" i="1"/>
  <c r="M84" i="5"/>
  <c r="G13" i="1"/>
  <c r="L84" i="5"/>
  <c r="H7" i="1"/>
  <c r="M83" i="5"/>
  <c r="G7" i="1"/>
  <c r="L83" i="5"/>
  <c r="H30" i="1"/>
  <c r="M82" i="5"/>
  <c r="G30" i="1"/>
  <c r="L82" i="5"/>
  <c r="H32" i="1"/>
  <c r="M81" i="5"/>
  <c r="G32" i="1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H12" i="1"/>
  <c r="M70" i="5"/>
  <c r="G12" i="1"/>
  <c r="L70" i="5"/>
  <c r="M69" i="5"/>
  <c r="L69" i="5"/>
  <c r="M68" i="5"/>
  <c r="L68" i="5"/>
  <c r="M67" i="5"/>
  <c r="L67" i="5"/>
  <c r="H42" i="1"/>
  <c r="M66" i="5"/>
  <c r="G42" i="1"/>
  <c r="L66" i="5"/>
  <c r="H6" i="1"/>
  <c r="M65" i="5"/>
  <c r="G6" i="1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H3" i="1"/>
  <c r="M49" i="5"/>
  <c r="G3" i="1"/>
  <c r="L49" i="5"/>
  <c r="M48" i="5"/>
  <c r="L48" i="5"/>
  <c r="H19" i="1"/>
  <c r="M47" i="5"/>
  <c r="G19" i="1"/>
  <c r="L47" i="5"/>
  <c r="M46" i="5"/>
  <c r="L46" i="5"/>
  <c r="M45" i="5"/>
  <c r="L45" i="5"/>
  <c r="M44" i="5"/>
  <c r="L44" i="5"/>
  <c r="M43" i="5"/>
  <c r="L43" i="5"/>
  <c r="H46" i="1"/>
  <c r="M42" i="5"/>
  <c r="G46" i="1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H10" i="1"/>
  <c r="M31" i="5"/>
  <c r="G10" i="1"/>
  <c r="L31" i="5"/>
  <c r="M30" i="5"/>
  <c r="L30" i="5"/>
  <c r="H8" i="1"/>
  <c r="M29" i="5"/>
  <c r="G8" i="1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H2" i="1"/>
  <c r="M12" i="5"/>
  <c r="G2" i="1"/>
  <c r="L12" i="5"/>
  <c r="M11" i="5"/>
  <c r="L11" i="5"/>
  <c r="M10" i="5"/>
  <c r="L10" i="5"/>
  <c r="M9" i="5"/>
  <c r="L9" i="5"/>
  <c r="M8" i="5"/>
  <c r="L8" i="5"/>
  <c r="M7" i="5"/>
  <c r="L7" i="5"/>
  <c r="H33" i="1"/>
  <c r="M6" i="5"/>
  <c r="G33" i="1"/>
  <c r="L6" i="5"/>
  <c r="H16" i="1"/>
  <c r="M5" i="5"/>
  <c r="G16" i="1"/>
  <c r="L5" i="5"/>
  <c r="H21" i="1"/>
  <c r="M4" i="5"/>
  <c r="G21" i="1"/>
  <c r="L4" i="5"/>
  <c r="M3" i="5"/>
  <c r="L3" i="5"/>
  <c r="M2" i="5"/>
  <c r="L2" i="5"/>
  <c r="M20" i="4"/>
  <c r="L20" i="4"/>
  <c r="M19" i="4"/>
  <c r="L19" i="4"/>
  <c r="H24" i="1"/>
  <c r="M18" i="4"/>
  <c r="G24" i="1"/>
  <c r="L18" i="4"/>
  <c r="M17" i="4"/>
  <c r="L17" i="4"/>
  <c r="M16" i="4"/>
  <c r="L16" i="4"/>
  <c r="H4" i="1"/>
  <c r="M15" i="4"/>
  <c r="G4" i="1"/>
  <c r="L15" i="4"/>
  <c r="H11" i="1"/>
  <c r="M14" i="4"/>
  <c r="G11" i="1"/>
  <c r="L14" i="4"/>
  <c r="M13" i="4"/>
  <c r="L13" i="4"/>
  <c r="H39" i="1"/>
  <c r="M12" i="4"/>
  <c r="G39" i="1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H9" i="1"/>
  <c r="N16" i="3"/>
  <c r="G9" i="1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N2" i="3"/>
  <c r="M2" i="3"/>
  <c r="H45" i="1"/>
  <c r="G45" i="1"/>
  <c r="H43" i="1"/>
  <c r="G43" i="1"/>
  <c r="H41" i="1"/>
  <c r="G41" i="1"/>
  <c r="H40" i="1"/>
  <c r="G40" i="1"/>
  <c r="H38" i="1"/>
  <c r="G38" i="1"/>
  <c r="H37" i="1"/>
  <c r="G37" i="1"/>
  <c r="H36" i="1"/>
  <c r="G36" i="1"/>
  <c r="H35" i="1"/>
  <c r="G35" i="1"/>
  <c r="H34" i="1"/>
  <c r="G34" i="1"/>
  <c r="H31" i="1"/>
  <c r="G31" i="1"/>
  <c r="H29" i="1"/>
  <c r="G29" i="1"/>
  <c r="H28" i="1"/>
  <c r="G28" i="1"/>
  <c r="H27" i="1"/>
  <c r="G27" i="1"/>
  <c r="H26" i="1"/>
  <c r="G26" i="1"/>
  <c r="H25" i="1"/>
  <c r="G25" i="1"/>
  <c r="H23" i="1"/>
  <c r="G23" i="1"/>
  <c r="H22" i="1"/>
  <c r="G22" i="1"/>
  <c r="H20" i="1"/>
  <c r="G20" i="1"/>
  <c r="H17" i="1"/>
  <c r="G17" i="1"/>
  <c r="H5" i="1"/>
  <c r="G5" i="1"/>
</calcChain>
</file>

<file path=xl/sharedStrings.xml><?xml version="1.0" encoding="utf-8"?>
<sst xmlns="http://schemas.openxmlformats.org/spreadsheetml/2006/main" count="1099" uniqueCount="307">
  <si>
    <t>entry</t>
  </si>
  <si>
    <t>c_name_chn</t>
  </si>
  <si>
    <t>CBDBid</t>
  </si>
  <si>
    <t>persname</t>
  </si>
  <si>
    <t>perstype</t>
  </si>
  <si>
    <t>c_index_year</t>
  </si>
  <si>
    <t>PersonEntryCount</t>
  </si>
  <si>
    <t>IndexYearPeriod</t>
  </si>
  <si>
    <t>txl_n1</t>
  </si>
  <si>
    <t>歐陽修</t>
  </si>
  <si>
    <t>歐陽文忠公</t>
  </si>
  <si>
    <t>secondaryInterlocutor</t>
  </si>
  <si>
    <t>王莘</t>
  </si>
  <si>
    <t>祖父</t>
  </si>
  <si>
    <t>interlocutor</t>
  </si>
  <si>
    <t>txl_n11</t>
  </si>
  <si>
    <t>黃相</t>
  </si>
  <si>
    <t>黃太史魯直子</t>
  </si>
  <si>
    <t>author</t>
  </si>
  <si>
    <t>周渤</t>
  </si>
  <si>
    <t>周渤惟深</t>
  </si>
  <si>
    <t>collector</t>
  </si>
  <si>
    <t>txl_n13</t>
  </si>
  <si>
    <t>吳栻</t>
  </si>
  <si>
    <t>吳栻顧道</t>
  </si>
  <si>
    <t>許顗</t>
  </si>
  <si>
    <t>許彥周</t>
  </si>
  <si>
    <t>txl_n16</t>
  </si>
  <si>
    <t>蔡京</t>
  </si>
  <si>
    <t>元長</t>
  </si>
  <si>
    <t>王銍</t>
  </si>
  <si>
    <t>先太史</t>
  </si>
  <si>
    <t>txl_n17</t>
  </si>
  <si>
    <t>曾惇</t>
  </si>
  <si>
    <t>仲舅</t>
  </si>
  <si>
    <t>txl_n18</t>
  </si>
  <si>
    <t>姚宏</t>
  </si>
  <si>
    <t>姚令聲</t>
  </si>
  <si>
    <t>txl_n20</t>
  </si>
  <si>
    <t>陸游</t>
  </si>
  <si>
    <t>陸務觀</t>
  </si>
  <si>
    <t>txl_n23</t>
  </si>
  <si>
    <t>趙詵之</t>
  </si>
  <si>
    <t>趙生</t>
  </si>
  <si>
    <t>txl_n25</t>
  </si>
  <si>
    <t>沈晦</t>
  </si>
  <si>
    <t>沈元用</t>
  </si>
  <si>
    <t>txl_n26</t>
  </si>
  <si>
    <t>朱敦儒</t>
  </si>
  <si>
    <t>朱先生希真</t>
  </si>
  <si>
    <t>txl_n28</t>
  </si>
  <si>
    <t>徐公裕</t>
  </si>
  <si>
    <t>公裕</t>
  </si>
  <si>
    <t>徐望</t>
  </si>
  <si>
    <t>徐望渭老</t>
  </si>
  <si>
    <t>txl_n29</t>
  </si>
  <si>
    <t>廉布</t>
  </si>
  <si>
    <t>廉宣仲</t>
  </si>
  <si>
    <t>txl_n30</t>
  </si>
  <si>
    <t>曾紆</t>
  </si>
  <si>
    <t>曾台州公永</t>
  </si>
  <si>
    <t>txl_n32</t>
  </si>
  <si>
    <t>秀祖</t>
  </si>
  <si>
    <t>txl_n33</t>
  </si>
  <si>
    <t>祝師龍</t>
  </si>
  <si>
    <t>舜俞</t>
  </si>
  <si>
    <t>txl_n35</t>
  </si>
  <si>
    <t>宣仲</t>
  </si>
  <si>
    <t>txl_n36</t>
  </si>
  <si>
    <t>王衜</t>
  </si>
  <si>
    <t>王夷仲</t>
  </si>
  <si>
    <t>txl_n38</t>
  </si>
  <si>
    <t>txl_n39</t>
  </si>
  <si>
    <t>薛叔器</t>
  </si>
  <si>
    <t>txl_n4</t>
  </si>
  <si>
    <t>先祖</t>
  </si>
  <si>
    <t>翟惟康</t>
  </si>
  <si>
    <t>自</t>
  </si>
  <si>
    <t>txl_n40</t>
  </si>
  <si>
    <t>趙佶</t>
  </si>
  <si>
    <t>宣和徽宗皇帝</t>
  </si>
  <si>
    <t>txl_n41</t>
  </si>
  <si>
    <t>張仲益</t>
  </si>
  <si>
    <t>txl_n42</t>
  </si>
  <si>
    <t>曾逮</t>
  </si>
  <si>
    <t>仲躬</t>
  </si>
  <si>
    <t>txl_n43</t>
  </si>
  <si>
    <t>馬純</t>
  </si>
  <si>
    <t>約</t>
  </si>
  <si>
    <t>又</t>
  </si>
  <si>
    <t>仁靜</t>
  </si>
  <si>
    <t>郭湯</t>
  </si>
  <si>
    <t>郭湯求彥</t>
  </si>
  <si>
    <t>txl_n44</t>
  </si>
  <si>
    <t>趙晉望</t>
  </si>
  <si>
    <t>txl_n45</t>
  </si>
  <si>
    <t>蘇玭</t>
  </si>
  <si>
    <t>蘇訓直</t>
  </si>
  <si>
    <t>txl_n46</t>
  </si>
  <si>
    <t>txl_n47</t>
  </si>
  <si>
    <r>
      <rPr>
        <sz val="12"/>
        <color theme="1"/>
        <rFont val="Libian SC Regular"/>
        <family val="2"/>
      </rPr>
      <t>王</t>
    </r>
    <r>
      <rPr>
        <sz val="12"/>
        <color theme="1"/>
        <rFont val="Lantinghei SC Demibold"/>
        <family val="2"/>
      </rPr>
      <t>鉗</t>
    </r>
  </si>
  <si>
    <t>鉗</t>
  </si>
  <si>
    <t>txl_n48</t>
  </si>
  <si>
    <t>方導</t>
  </si>
  <si>
    <t>方夷吾</t>
  </si>
  <si>
    <t>txl_n49</t>
  </si>
  <si>
    <t>王道山</t>
  </si>
  <si>
    <t>txl_n5</t>
  </si>
  <si>
    <t>李嘉量</t>
  </si>
  <si>
    <t>李平仲</t>
  </si>
  <si>
    <t>txl_n7</t>
  </si>
  <si>
    <t>澥子云</t>
  </si>
  <si>
    <t>txl_n9</t>
  </si>
  <si>
    <t>曾布</t>
  </si>
  <si>
    <t>曾文肅</t>
  </si>
  <si>
    <t>txl_n16, txl_n4, txl_n43, txl_n33</t>
  </si>
  <si>
    <t>txl_n4, txl_n1</t>
  </si>
  <si>
    <t>txl_n38, txl_n17</t>
  </si>
  <si>
    <t>txl_n46, txl_n29, txl_n35</t>
  </si>
  <si>
    <t>cbdbid</t>
  </si>
  <si>
    <t>c_name</t>
  </si>
  <si>
    <t>c_birthyear</t>
  </si>
  <si>
    <t>c_deathyear</t>
  </si>
  <si>
    <t>c_dynasty_chn</t>
  </si>
  <si>
    <t>c_dynasty</t>
  </si>
  <si>
    <t>c_name_chn(2)</t>
  </si>
  <si>
    <t>x_coord</t>
  </si>
  <si>
    <t>y_coord</t>
  </si>
  <si>
    <t>c_addr_desc_chn</t>
  </si>
  <si>
    <t>Zhu Shilong</t>
  </si>
  <si>
    <t>宋</t>
  </si>
  <si>
    <t>Song</t>
  </si>
  <si>
    <t>[未詳]</t>
  </si>
  <si>
    <t>籍貫(基本地址)</t>
  </si>
  <si>
    <t>Xu Gongyu</t>
  </si>
  <si>
    <t>臨海</t>
  </si>
  <si>
    <t>Ma Chun</t>
  </si>
  <si>
    <t>成武</t>
  </si>
  <si>
    <t>Ouyang Xiu</t>
  </si>
  <si>
    <t>新鄭</t>
  </si>
  <si>
    <t>Cai Jing</t>
  </si>
  <si>
    <t>仙遊</t>
  </si>
  <si>
    <t>Zeng Dun</t>
  </si>
  <si>
    <t>金壇</t>
  </si>
  <si>
    <t>Zeng Bu</t>
  </si>
  <si>
    <t>丹徒</t>
  </si>
  <si>
    <t>Zeng Shu</t>
  </si>
  <si>
    <t>Wang Shen</t>
  </si>
  <si>
    <t>汝陰</t>
  </si>
  <si>
    <t>Wu Shi</t>
  </si>
  <si>
    <t>甌寧</t>
  </si>
  <si>
    <t>Fang Dao</t>
  </si>
  <si>
    <t>桐廬</t>
  </si>
  <si>
    <t>Lu You</t>
  </si>
  <si>
    <t>山陰</t>
  </si>
  <si>
    <t>Su Pin</t>
  </si>
  <si>
    <t>Zeng Dai</t>
  </si>
  <si>
    <t>Wang Zhi</t>
  </si>
  <si>
    <t>Yao Hong</t>
  </si>
  <si>
    <t>嵊縣</t>
  </si>
  <si>
    <t>Xu Yi</t>
  </si>
  <si>
    <t>襄邑</t>
  </si>
  <si>
    <t>Huang Xiang</t>
  </si>
  <si>
    <t>分寧</t>
  </si>
  <si>
    <t>Zhao Shenzhi</t>
  </si>
  <si>
    <t>常熟</t>
  </si>
  <si>
    <t>Zhu Dunru</t>
  </si>
  <si>
    <t>保昌</t>
  </si>
  <si>
    <t>Shen Hui</t>
  </si>
  <si>
    <t>錢塘</t>
  </si>
  <si>
    <t>Wang Dao</t>
  </si>
  <si>
    <t>Li Jialiang</t>
  </si>
  <si>
    <t>雙流</t>
  </si>
  <si>
    <t>Lian Bu</t>
  </si>
  <si>
    <t>山陽</t>
  </si>
  <si>
    <t>c_personid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</si>
  <si>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</si>
  <si>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</si>
  <si>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</si>
  <si>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</si>
  <si>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</si>
  <si>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</si>
  <si>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</si>
  <si>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科舉: 進士(籠統)</t>
  </si>
  <si>
    <t>examination: jinshi (general)</t>
  </si>
  <si>
    <t>正常科舉</t>
  </si>
  <si>
    <t>Regular Examination</t>
  </si>
  <si>
    <t>薦舉 (保任)</t>
  </si>
  <si>
    <t>recommendation</t>
  </si>
  <si>
    <t>薦舉門</t>
  </si>
  <si>
    <t>Recommendation</t>
  </si>
  <si>
    <t>恩蔭(籠統)</t>
  </si>
  <si>
    <t>yin privilege: general</t>
  </si>
  <si>
    <t>恩蔭門</t>
  </si>
  <si>
    <t>Yin Privilege</t>
  </si>
  <si>
    <t>科舉學校: 恩賜出身、特賜出身等</t>
  </si>
  <si>
    <t>examination or school: degree granted by grace</t>
  </si>
  <si>
    <t>特旨門</t>
  </si>
  <si>
    <t>Decree of Special Grace</t>
  </si>
  <si>
    <t>Zhao Ji</t>
  </si>
  <si>
    <t>繼位</t>
  </si>
  <si>
    <t>succession</t>
  </si>
  <si>
    <t>宮廷門</t>
  </si>
  <si>
    <t>Palace</t>
  </si>
  <si>
    <t>c_address_chn</t>
  </si>
  <si>
    <t>c_firstyear</t>
  </si>
  <si>
    <t>c_lastyear</t>
  </si>
  <si>
    <t>c_office_pinyin</t>
  </si>
  <si>
    <t>c_office_chn</t>
  </si>
  <si>
    <t>宋朝</t>
  </si>
  <si>
    <t>tai fu si shao qing</t>
  </si>
  <si>
    <t>太府寺少卿</t>
  </si>
  <si>
    <t>zuo zhong feng da fu</t>
  </si>
  <si>
    <t>左中奉大夫</t>
  </si>
  <si>
    <t>江南西路</t>
  </si>
  <si>
    <t>zhuan yun fu shi</t>
  </si>
  <si>
    <t>轉運副使</t>
  </si>
  <si>
    <t>bing bu shang shu</t>
  </si>
  <si>
    <t>兵部尚書</t>
  </si>
  <si>
    <t>han lin xue shi</t>
  </si>
  <si>
    <t>翰林學士</t>
  </si>
  <si>
    <t>men xia sheng ji shi zhong</t>
  </si>
  <si>
    <t>門下省給事中</t>
  </si>
  <si>
    <t>jun shi pan guan</t>
  </si>
  <si>
    <t>軍事判官</t>
  </si>
  <si>
    <t>qing che du wei</t>
  </si>
  <si>
    <t>輕車都尉</t>
  </si>
  <si>
    <t>青州</t>
  </si>
  <si>
    <t>zhi mou zhou jun zhou shi</t>
  </si>
  <si>
    <t>知某州軍州事</t>
  </si>
  <si>
    <t>shang shu sheng hu bu shang shu</t>
  </si>
  <si>
    <t>尚書省戶部尚書</t>
  </si>
  <si>
    <t>guo gong</t>
  </si>
  <si>
    <t>國公</t>
  </si>
  <si>
    <t>san cheng</t>
  </si>
  <si>
    <t>三丞</t>
  </si>
  <si>
    <t>san guan</t>
  </si>
  <si>
    <t>三館</t>
  </si>
  <si>
    <t>feng bo si</t>
  </si>
  <si>
    <t>封駁司</t>
  </si>
  <si>
    <t>shi yu shi</t>
  </si>
  <si>
    <t>侍御史</t>
  </si>
  <si>
    <t>昇州</t>
  </si>
  <si>
    <t>zhong da fu</t>
  </si>
  <si>
    <t>中大夫</t>
  </si>
  <si>
    <t>黃州</t>
  </si>
  <si>
    <t>台州</t>
  </si>
  <si>
    <t>men xia shi lang</t>
  </si>
  <si>
    <t>門下侍郎</t>
  </si>
  <si>
    <t>shu mi shi</t>
  </si>
  <si>
    <t>樞密使</t>
  </si>
  <si>
    <t>fen si</t>
  </si>
  <si>
    <t>分司</t>
  </si>
  <si>
    <t>饒州</t>
  </si>
  <si>
    <t>潭州</t>
  </si>
  <si>
    <t>信州</t>
  </si>
  <si>
    <t>撫州</t>
  </si>
  <si>
    <t>楚州</t>
  </si>
  <si>
    <t>江州</t>
  </si>
  <si>
    <t>光州</t>
  </si>
  <si>
    <t>shang shu sheng gong bu shi lang</t>
  </si>
  <si>
    <t>尚書省工部侍郎</t>
  </si>
  <si>
    <t>shang shu sheng hu bu shi lang</t>
  </si>
  <si>
    <t>尚書省戶部侍郎</t>
  </si>
  <si>
    <t>成都</t>
  </si>
  <si>
    <t>zhi mou xian shi</t>
  </si>
  <si>
    <t>知某縣事</t>
  </si>
  <si>
    <t>平江府</t>
  </si>
  <si>
    <t>tong pan</t>
  </si>
  <si>
    <t>通判</t>
  </si>
  <si>
    <t>吉州</t>
  </si>
  <si>
    <t>si li can jun</t>
  </si>
  <si>
    <t>司理參軍</t>
  </si>
  <si>
    <t>夔州</t>
  </si>
  <si>
    <t>睦州</t>
  </si>
  <si>
    <t>寧德</t>
  </si>
  <si>
    <t>xian zhu bu</t>
  </si>
  <si>
    <t>縣主簿</t>
  </si>
  <si>
    <t>chao qing lang</t>
  </si>
  <si>
    <t>朝請郎</t>
  </si>
  <si>
    <t>兩浙西路</t>
  </si>
  <si>
    <t>lu ti dian xing yu gong shi</t>
  </si>
  <si>
    <t>路提點刑獄公事</t>
  </si>
  <si>
    <t>溫州</t>
  </si>
  <si>
    <t>tai shang huang</t>
  </si>
  <si>
    <t>太上皇</t>
  </si>
  <si>
    <t>永州</t>
  </si>
  <si>
    <t>mi shu cheng</t>
  </si>
  <si>
    <t>秘書丞</t>
  </si>
  <si>
    <t>通州</t>
  </si>
  <si>
    <t>di gong lang</t>
  </si>
  <si>
    <t>迪功郎</t>
  </si>
  <si>
    <t>zuo chao san da fu</t>
  </si>
  <si>
    <t>左朝散大夫</t>
  </si>
  <si>
    <t>ti ju gong guan</t>
  </si>
  <si>
    <t>提舉宮觀</t>
  </si>
  <si>
    <t>宣州</t>
  </si>
  <si>
    <t>婺州</t>
  </si>
  <si>
    <t>衢州</t>
  </si>
  <si>
    <t>舒州</t>
  </si>
  <si>
    <t>遂寧府</t>
  </si>
  <si>
    <t>si fa can jun</t>
  </si>
  <si>
    <t>司法參軍</t>
  </si>
  <si>
    <t>tai xue bo shi</t>
  </si>
  <si>
    <t>太學博士</t>
  </si>
  <si>
    <t>EntryCount</t>
  </si>
  <si>
    <t>王鉗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</si>
</sst>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Libian SC Regular"/>
      <family val="2"/>
    </font>
    <font>
      <sz val="12"/>
      <color theme="1"/>
      <name val="Lantinghei SC Demibold"/>
      <family val="2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H46"/>
    </sheetView>
  </sheetViews>
  <sheetFormatPr baseColWidth="10" defaultRowHeight="15" x14ac:dyDescent="0"/>
  <cols>
    <col min="7" max="7" width="10.8320312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>
        <v>1384</v>
      </c>
      <c r="D2" t="s">
        <v>10</v>
      </c>
      <c r="E2" t="s">
        <v>11</v>
      </c>
      <c r="F2">
        <v>1068</v>
      </c>
      <c r="G2">
        <f>VLOOKUP(B2,'txl name passage'!A:B,2,FALSE)</f>
        <v>1</v>
      </c>
      <c r="H2" t="str">
        <f xml:space="preserve"> IF(F2&lt;960,"to 959",IF(F2&lt;1060,"960-1059",IF(F2&lt;1110,"1060-1099",IF(F2&lt;1150,"1100-1149",IF(F2&lt;1200,"1150-1199","1200-")))))</f>
        <v>1060-1099</v>
      </c>
    </row>
    <row r="3" spans="1:8">
      <c r="A3" t="s">
        <v>8</v>
      </c>
      <c r="B3" t="s">
        <v>12</v>
      </c>
      <c r="C3">
        <v>1899</v>
      </c>
      <c r="D3" t="s">
        <v>13</v>
      </c>
      <c r="E3" t="s">
        <v>14</v>
      </c>
      <c r="F3">
        <v>1132</v>
      </c>
      <c r="G3">
        <f>VLOOKUP(B3,'txl name passage'!A:B,2,FALSE)</f>
        <v>2</v>
      </c>
      <c r="H3" t="str">
        <f t="shared" ref="H3:H46" si="0" xml:space="preserve"> IF(F3&lt;960,"to 959",IF(F3&lt;1060,"960-1059",IF(F3&lt;1110,"1060-1099",IF(F3&lt;1150,"1100-1149",IF(F3&lt;1200,"1150-1199","1200-")))))</f>
        <v>1100-1149</v>
      </c>
    </row>
    <row r="4" spans="1:8">
      <c r="A4" t="s">
        <v>15</v>
      </c>
      <c r="B4" t="s">
        <v>16</v>
      </c>
      <c r="C4">
        <v>13073</v>
      </c>
      <c r="D4" t="s">
        <v>17</v>
      </c>
      <c r="E4" t="s">
        <v>18</v>
      </c>
      <c r="F4">
        <v>1127</v>
      </c>
      <c r="G4">
        <f>VLOOKUP(B4,'txl name passage'!A:B,2,FALSE)</f>
        <v>1</v>
      </c>
      <c r="H4" t="str">
        <f t="shared" si="0"/>
        <v>1100-1149</v>
      </c>
    </row>
    <row r="5" spans="1:8">
      <c r="A5" t="s">
        <v>15</v>
      </c>
      <c r="B5" t="s">
        <v>19</v>
      </c>
      <c r="D5" t="s">
        <v>20</v>
      </c>
      <c r="E5" t="s">
        <v>21</v>
      </c>
      <c r="F5">
        <v>1150</v>
      </c>
      <c r="G5">
        <f>VLOOKUP(B5,'txl name passage'!A:B,2,FALSE)</f>
        <v>1</v>
      </c>
      <c r="H5" t="str">
        <f t="shared" si="0"/>
        <v>1150-1199</v>
      </c>
    </row>
    <row r="6" spans="1:8">
      <c r="A6" t="s">
        <v>22</v>
      </c>
      <c r="B6" t="s">
        <v>23</v>
      </c>
      <c r="C6">
        <v>1981</v>
      </c>
      <c r="D6" t="s">
        <v>24</v>
      </c>
      <c r="E6" t="s">
        <v>14</v>
      </c>
      <c r="F6">
        <v>1098</v>
      </c>
      <c r="G6">
        <f>VLOOKUP(B6,'txl name passage'!A:B,2,FALSE)</f>
        <v>1</v>
      </c>
      <c r="H6" t="str">
        <f t="shared" si="0"/>
        <v>1060-1099</v>
      </c>
    </row>
    <row r="7" spans="1:8">
      <c r="A7" t="s">
        <v>22</v>
      </c>
      <c r="B7" t="s">
        <v>25</v>
      </c>
      <c r="C7">
        <v>11976</v>
      </c>
      <c r="D7" t="s">
        <v>26</v>
      </c>
      <c r="E7" t="s">
        <v>11</v>
      </c>
      <c r="F7">
        <v>1145</v>
      </c>
      <c r="G7">
        <f>VLOOKUP(B7,'txl name passage'!A:B,2,FALSE)</f>
        <v>1</v>
      </c>
      <c r="H7" t="str">
        <f t="shared" si="0"/>
        <v>1100-1149</v>
      </c>
    </row>
    <row r="8" spans="1:8">
      <c r="A8" t="s">
        <v>27</v>
      </c>
      <c r="B8" t="s">
        <v>28</v>
      </c>
      <c r="C8">
        <v>1649</v>
      </c>
      <c r="D8" t="s">
        <v>29</v>
      </c>
      <c r="E8" t="s">
        <v>11</v>
      </c>
      <c r="F8">
        <v>1126</v>
      </c>
      <c r="G8">
        <f>VLOOKUP(B8,'txl name passage'!A:B,2,FALSE)</f>
        <v>1</v>
      </c>
      <c r="H8" t="str">
        <f t="shared" si="0"/>
        <v>1100-1149</v>
      </c>
    </row>
    <row r="9" spans="1:8">
      <c r="A9" t="s">
        <v>27</v>
      </c>
      <c r="B9" t="s">
        <v>30</v>
      </c>
      <c r="C9">
        <v>7372</v>
      </c>
      <c r="D9" t="s">
        <v>31</v>
      </c>
      <c r="E9" t="s">
        <v>14</v>
      </c>
      <c r="F9">
        <v>1146</v>
      </c>
      <c r="G9">
        <f>VLOOKUP(B9,'txl name passage'!A:B,2,FALSE)</f>
        <v>4</v>
      </c>
      <c r="H9" t="str">
        <f t="shared" si="0"/>
        <v>1100-1149</v>
      </c>
    </row>
    <row r="10" spans="1:8">
      <c r="A10" t="s">
        <v>32</v>
      </c>
      <c r="B10" t="s">
        <v>33</v>
      </c>
      <c r="C10">
        <v>1691</v>
      </c>
      <c r="D10" t="s">
        <v>34</v>
      </c>
      <c r="E10" t="s">
        <v>14</v>
      </c>
      <c r="F10">
        <v>1136</v>
      </c>
      <c r="G10">
        <f>VLOOKUP(B10,'txl name passage'!A:B,2,FALSE)</f>
        <v>2</v>
      </c>
      <c r="H10" t="str">
        <f t="shared" si="0"/>
        <v>1100-1149</v>
      </c>
    </row>
    <row r="11" spans="1:8">
      <c r="A11" t="s">
        <v>35</v>
      </c>
      <c r="B11" t="s">
        <v>36</v>
      </c>
      <c r="C11">
        <v>10757</v>
      </c>
      <c r="D11" t="s">
        <v>37</v>
      </c>
      <c r="E11" t="s">
        <v>14</v>
      </c>
      <c r="F11">
        <v>1140</v>
      </c>
      <c r="G11">
        <f>VLOOKUP(B11,'txl name passage'!A:B,2,FALSE)</f>
        <v>1</v>
      </c>
      <c r="H11" t="str">
        <f t="shared" si="0"/>
        <v>1100-1149</v>
      </c>
    </row>
    <row r="12" spans="1:8">
      <c r="A12" t="s">
        <v>38</v>
      </c>
      <c r="B12" t="s">
        <v>39</v>
      </c>
      <c r="C12">
        <v>3640</v>
      </c>
      <c r="D12" t="s">
        <v>40</v>
      </c>
      <c r="E12" t="s">
        <v>14</v>
      </c>
      <c r="F12">
        <v>1184</v>
      </c>
      <c r="G12">
        <f>VLOOKUP(B12,'txl name passage'!A:B,2,FALSE)</f>
        <v>1</v>
      </c>
      <c r="H12" t="str">
        <f t="shared" si="0"/>
        <v>1150-1199</v>
      </c>
    </row>
    <row r="13" spans="1:8">
      <c r="A13" t="s">
        <v>41</v>
      </c>
      <c r="B13" t="s">
        <v>42</v>
      </c>
      <c r="C13">
        <v>14741</v>
      </c>
      <c r="D13" t="s">
        <v>43</v>
      </c>
      <c r="E13" t="s">
        <v>14</v>
      </c>
      <c r="F13">
        <v>1140</v>
      </c>
      <c r="G13">
        <f>VLOOKUP(B13,'txl name passage'!A:B,2,FALSE)</f>
        <v>1</v>
      </c>
      <c r="H13" t="str">
        <f t="shared" si="0"/>
        <v>1100-1149</v>
      </c>
    </row>
    <row r="14" spans="1:8">
      <c r="A14" t="s">
        <v>44</v>
      </c>
      <c r="B14" t="s">
        <v>45</v>
      </c>
      <c r="C14">
        <v>18705</v>
      </c>
      <c r="D14" t="s">
        <v>46</v>
      </c>
      <c r="E14" t="s">
        <v>14</v>
      </c>
      <c r="F14">
        <v>1143</v>
      </c>
      <c r="G14">
        <f>VLOOKUP(B14,'txl name passage'!A:B,2,FALSE)</f>
        <v>1</v>
      </c>
      <c r="H14" t="str">
        <f t="shared" si="0"/>
        <v>1100-1149</v>
      </c>
    </row>
    <row r="15" spans="1:8">
      <c r="A15" t="s">
        <v>47</v>
      </c>
      <c r="B15" t="s">
        <v>48</v>
      </c>
      <c r="C15">
        <v>16669</v>
      </c>
      <c r="D15" t="s">
        <v>49</v>
      </c>
      <c r="E15" t="s">
        <v>14</v>
      </c>
      <c r="F15">
        <v>1140</v>
      </c>
      <c r="G15">
        <f>VLOOKUP(B15,'txl name passage'!A:B,2,FALSE)</f>
        <v>1</v>
      </c>
      <c r="H15" t="str">
        <f t="shared" si="0"/>
        <v>1100-1149</v>
      </c>
    </row>
    <row r="16" spans="1:8">
      <c r="A16" t="s">
        <v>50</v>
      </c>
      <c r="B16" t="s">
        <v>51</v>
      </c>
      <c r="C16">
        <v>761</v>
      </c>
      <c r="D16" t="s">
        <v>52</v>
      </c>
      <c r="E16" t="s">
        <v>11</v>
      </c>
      <c r="F16">
        <v>1128</v>
      </c>
      <c r="G16">
        <f>VLOOKUP(B16,'txl name passage'!A:B,2,FALSE)</f>
        <v>1</v>
      </c>
      <c r="H16" t="str">
        <f t="shared" si="0"/>
        <v>1100-1149</v>
      </c>
    </row>
    <row r="17" spans="1:8">
      <c r="A17" t="s">
        <v>50</v>
      </c>
      <c r="B17" t="s">
        <v>53</v>
      </c>
      <c r="D17" t="s">
        <v>54</v>
      </c>
      <c r="E17" t="s">
        <v>14</v>
      </c>
      <c r="F17">
        <v>1110</v>
      </c>
      <c r="G17">
        <f>VLOOKUP(B17,'txl name passage'!A:B,2,FALSE)</f>
        <v>1</v>
      </c>
      <c r="H17" t="str">
        <f t="shared" si="0"/>
        <v>1100-1149</v>
      </c>
    </row>
    <row r="18" spans="1:8">
      <c r="A18" t="s">
        <v>55</v>
      </c>
      <c r="B18" t="s">
        <v>56</v>
      </c>
      <c r="C18">
        <v>33340</v>
      </c>
      <c r="D18" t="s">
        <v>57</v>
      </c>
      <c r="E18" t="s">
        <v>14</v>
      </c>
      <c r="F18">
        <v>1125</v>
      </c>
      <c r="G18">
        <f>VLOOKUP(B18,'txl name passage'!A:B,2,FALSE)</f>
        <v>3</v>
      </c>
      <c r="H18" t="str">
        <f t="shared" si="0"/>
        <v>1100-1149</v>
      </c>
    </row>
    <row r="19" spans="1:8">
      <c r="A19" t="s">
        <v>58</v>
      </c>
      <c r="B19" t="s">
        <v>59</v>
      </c>
      <c r="C19">
        <v>1712</v>
      </c>
      <c r="D19" t="s">
        <v>60</v>
      </c>
      <c r="E19" t="s">
        <v>14</v>
      </c>
      <c r="F19">
        <v>1132</v>
      </c>
      <c r="G19">
        <f>VLOOKUP(B19,'txl name passage'!A:B,2,FALSE)</f>
        <v>1</v>
      </c>
      <c r="H19" t="str">
        <f t="shared" si="0"/>
        <v>1100-1149</v>
      </c>
    </row>
    <row r="20" spans="1:8">
      <c r="A20" t="s">
        <v>61</v>
      </c>
      <c r="B20" t="s">
        <v>62</v>
      </c>
      <c r="D20" t="s">
        <v>62</v>
      </c>
      <c r="E20" t="s">
        <v>14</v>
      </c>
      <c r="F20">
        <v>1150</v>
      </c>
      <c r="G20">
        <f>VLOOKUP(B20,'txl name passage'!A:B,2,FALSE)</f>
        <v>1</v>
      </c>
      <c r="H20" t="str">
        <f t="shared" si="0"/>
        <v>1150-1199</v>
      </c>
    </row>
    <row r="21" spans="1:8">
      <c r="A21" t="s">
        <v>63</v>
      </c>
      <c r="B21" t="s">
        <v>64</v>
      </c>
      <c r="C21">
        <v>538</v>
      </c>
      <c r="D21" t="s">
        <v>65</v>
      </c>
      <c r="E21" t="s">
        <v>11</v>
      </c>
      <c r="F21">
        <v>1142</v>
      </c>
      <c r="G21">
        <f>VLOOKUP(B21,'txl name passage'!A:B,2,FALSE)</f>
        <v>1</v>
      </c>
      <c r="H21" t="str">
        <f t="shared" si="0"/>
        <v>1100-1149</v>
      </c>
    </row>
    <row r="22" spans="1:8">
      <c r="A22" t="s">
        <v>63</v>
      </c>
      <c r="B22" t="s">
        <v>30</v>
      </c>
      <c r="C22">
        <v>7372</v>
      </c>
      <c r="D22" t="s">
        <v>31</v>
      </c>
      <c r="E22" t="s">
        <v>14</v>
      </c>
      <c r="F22">
        <v>1146</v>
      </c>
      <c r="G22">
        <f>VLOOKUP(B22,'txl name passage'!A:B,2,FALSE)</f>
        <v>4</v>
      </c>
      <c r="H22" t="str">
        <f t="shared" si="0"/>
        <v>1100-1149</v>
      </c>
    </row>
    <row r="23" spans="1:8">
      <c r="A23" t="s">
        <v>66</v>
      </c>
      <c r="B23" t="s">
        <v>56</v>
      </c>
      <c r="C23">
        <v>33340</v>
      </c>
      <c r="D23" t="s">
        <v>67</v>
      </c>
      <c r="E23" t="s">
        <v>14</v>
      </c>
      <c r="F23">
        <v>1125</v>
      </c>
      <c r="G23">
        <f>VLOOKUP(B23,'txl name passage'!A:B,2,FALSE)</f>
        <v>3</v>
      </c>
      <c r="H23" t="str">
        <f t="shared" si="0"/>
        <v>1100-1149</v>
      </c>
    </row>
    <row r="24" spans="1:8">
      <c r="A24" t="s">
        <v>68</v>
      </c>
      <c r="B24" t="s">
        <v>69</v>
      </c>
      <c r="C24">
        <v>19419</v>
      </c>
      <c r="D24" t="s">
        <v>70</v>
      </c>
      <c r="E24" t="s">
        <v>14</v>
      </c>
      <c r="F24">
        <v>1166</v>
      </c>
      <c r="G24">
        <f>VLOOKUP(B24,'txl name passage'!A:B,2,FALSE)</f>
        <v>1</v>
      </c>
      <c r="H24" t="str">
        <f t="shared" si="0"/>
        <v>1150-1199</v>
      </c>
    </row>
    <row r="25" spans="1:8">
      <c r="A25" t="s">
        <v>71</v>
      </c>
      <c r="B25" t="s">
        <v>33</v>
      </c>
      <c r="C25">
        <v>1691</v>
      </c>
      <c r="D25" t="s">
        <v>34</v>
      </c>
      <c r="E25" t="s">
        <v>14</v>
      </c>
      <c r="F25">
        <v>1136</v>
      </c>
      <c r="G25">
        <f>VLOOKUP(B25,'txl name passage'!A:B,2,FALSE)</f>
        <v>2</v>
      </c>
      <c r="H25" t="str">
        <f t="shared" si="0"/>
        <v>1100-1149</v>
      </c>
    </row>
    <row r="26" spans="1:8">
      <c r="A26" t="s">
        <v>72</v>
      </c>
      <c r="B26" t="s">
        <v>73</v>
      </c>
      <c r="D26" t="s">
        <v>73</v>
      </c>
      <c r="E26" t="s">
        <v>14</v>
      </c>
      <c r="F26">
        <v>1150</v>
      </c>
      <c r="G26">
        <f>VLOOKUP(B26,'txl name passage'!A:B,2,FALSE)</f>
        <v>1</v>
      </c>
      <c r="H26" t="str">
        <f t="shared" si="0"/>
        <v>1150-1199</v>
      </c>
    </row>
    <row r="27" spans="1:8">
      <c r="A27" t="s">
        <v>74</v>
      </c>
      <c r="B27" t="s">
        <v>12</v>
      </c>
      <c r="C27">
        <v>1899</v>
      </c>
      <c r="D27" t="s">
        <v>75</v>
      </c>
      <c r="E27" t="s">
        <v>11</v>
      </c>
      <c r="F27">
        <v>1132</v>
      </c>
      <c r="G27">
        <f>VLOOKUP(B27,'txl name passage'!A:B,2,FALSE)</f>
        <v>2</v>
      </c>
      <c r="H27" t="str">
        <f t="shared" si="0"/>
        <v>1100-1149</v>
      </c>
    </row>
    <row r="28" spans="1:8">
      <c r="A28" t="s">
        <v>74</v>
      </c>
      <c r="B28" t="s">
        <v>30</v>
      </c>
      <c r="C28">
        <v>7372</v>
      </c>
      <c r="D28" t="s">
        <v>31</v>
      </c>
      <c r="E28" t="s">
        <v>14</v>
      </c>
      <c r="F28">
        <v>1146</v>
      </c>
      <c r="G28">
        <f>VLOOKUP(B28,'txl name passage'!A:B,2,FALSE)</f>
        <v>4</v>
      </c>
      <c r="H28" t="str">
        <f t="shared" si="0"/>
        <v>1100-1149</v>
      </c>
    </row>
    <row r="29" spans="1:8">
      <c r="A29" t="s">
        <v>74</v>
      </c>
      <c r="B29" t="s">
        <v>76</v>
      </c>
      <c r="D29" t="s">
        <v>77</v>
      </c>
      <c r="E29" t="s">
        <v>11</v>
      </c>
      <c r="F29">
        <v>1036</v>
      </c>
      <c r="G29">
        <f>VLOOKUP(B29,'txl name passage'!A:B,2,FALSE)</f>
        <v>1</v>
      </c>
      <c r="H29" t="str">
        <f t="shared" si="0"/>
        <v>960-1059</v>
      </c>
    </row>
    <row r="30" spans="1:8">
      <c r="A30" t="s">
        <v>78</v>
      </c>
      <c r="B30" t="s">
        <v>79</v>
      </c>
      <c r="C30">
        <v>9008</v>
      </c>
      <c r="D30" t="s">
        <v>80</v>
      </c>
      <c r="E30" t="s">
        <v>18</v>
      </c>
      <c r="F30">
        <v>1135</v>
      </c>
      <c r="G30">
        <f>VLOOKUP(B30,'txl name passage'!A:B,2,FALSE)</f>
        <v>1</v>
      </c>
      <c r="H30" t="str">
        <f t="shared" si="0"/>
        <v>1100-1149</v>
      </c>
    </row>
    <row r="31" spans="1:8">
      <c r="A31" t="s">
        <v>81</v>
      </c>
      <c r="B31" t="s">
        <v>82</v>
      </c>
      <c r="D31" t="s">
        <v>82</v>
      </c>
      <c r="E31" t="s">
        <v>14</v>
      </c>
      <c r="F31">
        <v>1150</v>
      </c>
      <c r="G31">
        <f>VLOOKUP(B31,'txl name passage'!A:B,2,FALSE)</f>
        <v>1</v>
      </c>
      <c r="H31" t="str">
        <f t="shared" si="0"/>
        <v>1150-1199</v>
      </c>
    </row>
    <row r="32" spans="1:8">
      <c r="A32" t="s">
        <v>83</v>
      </c>
      <c r="B32" t="s">
        <v>84</v>
      </c>
      <c r="C32">
        <v>3910</v>
      </c>
      <c r="D32" t="s">
        <v>85</v>
      </c>
      <c r="E32" t="s">
        <v>14</v>
      </c>
      <c r="F32">
        <v>1183</v>
      </c>
      <c r="G32">
        <f>VLOOKUP(B32,'txl name passage'!A:B,2,FALSE)</f>
        <v>1</v>
      </c>
      <c r="H32" t="str">
        <f t="shared" si="0"/>
        <v>1150-1199</v>
      </c>
    </row>
    <row r="33" spans="1:8">
      <c r="A33" t="s">
        <v>86</v>
      </c>
      <c r="B33" t="s">
        <v>87</v>
      </c>
      <c r="C33">
        <v>1341</v>
      </c>
      <c r="D33" t="s">
        <v>88</v>
      </c>
      <c r="E33" t="s">
        <v>11</v>
      </c>
      <c r="F33">
        <v>1148</v>
      </c>
      <c r="G33">
        <f>VLOOKUP(B33,'txl name passage'!A:B,2,FALSE)</f>
        <v>1</v>
      </c>
      <c r="H33" t="str">
        <f t="shared" si="0"/>
        <v>1100-1149</v>
      </c>
    </row>
    <row r="34" spans="1:8">
      <c r="A34" t="s">
        <v>86</v>
      </c>
      <c r="B34" t="s">
        <v>87</v>
      </c>
      <c r="C34">
        <v>1341</v>
      </c>
      <c r="D34" t="s">
        <v>89</v>
      </c>
      <c r="E34" t="s">
        <v>18</v>
      </c>
      <c r="F34">
        <v>1148</v>
      </c>
      <c r="G34">
        <f>VLOOKUP(B34,'txl name passage'!A:B,2,FALSE)</f>
        <v>1</v>
      </c>
      <c r="H34" t="str">
        <f t="shared" si="0"/>
        <v>1100-1149</v>
      </c>
    </row>
    <row r="35" spans="1:8">
      <c r="A35" t="s">
        <v>86</v>
      </c>
      <c r="B35" t="s">
        <v>30</v>
      </c>
      <c r="C35">
        <v>7372</v>
      </c>
      <c r="D35" t="s">
        <v>31</v>
      </c>
      <c r="E35" t="s">
        <v>14</v>
      </c>
      <c r="F35">
        <v>1146</v>
      </c>
      <c r="G35">
        <f>VLOOKUP(B35,'txl name passage'!A:B,2,FALSE)</f>
        <v>4</v>
      </c>
      <c r="H35" t="str">
        <f t="shared" si="0"/>
        <v>1100-1149</v>
      </c>
    </row>
    <row r="36" spans="1:8">
      <c r="A36" t="s">
        <v>86</v>
      </c>
      <c r="B36" t="s">
        <v>90</v>
      </c>
      <c r="D36" t="s">
        <v>90</v>
      </c>
      <c r="E36" t="s">
        <v>18</v>
      </c>
      <c r="F36">
        <v>1138</v>
      </c>
      <c r="G36">
        <f>VLOOKUP(B36,'txl name passage'!A:B,2,FALSE)</f>
        <v>1</v>
      </c>
      <c r="H36" t="str">
        <f t="shared" si="0"/>
        <v>1100-1149</v>
      </c>
    </row>
    <row r="37" spans="1:8">
      <c r="A37" t="s">
        <v>86</v>
      </c>
      <c r="B37" t="s">
        <v>91</v>
      </c>
      <c r="D37" t="s">
        <v>92</v>
      </c>
      <c r="E37" t="s">
        <v>11</v>
      </c>
      <c r="F37">
        <v>1128</v>
      </c>
      <c r="G37">
        <f>VLOOKUP(B37,'txl name passage'!A:B,2,FALSE)</f>
        <v>1</v>
      </c>
      <c r="H37" t="str">
        <f t="shared" si="0"/>
        <v>1100-1149</v>
      </c>
    </row>
    <row r="38" spans="1:8">
      <c r="A38" t="s">
        <v>93</v>
      </c>
      <c r="B38" t="s">
        <v>94</v>
      </c>
      <c r="D38" t="s">
        <v>94</v>
      </c>
      <c r="E38" t="s">
        <v>14</v>
      </c>
      <c r="F38">
        <v>1150</v>
      </c>
      <c r="G38">
        <f>VLOOKUP(B38,'txl name passage'!A:B,2,FALSE)</f>
        <v>1</v>
      </c>
      <c r="H38" t="str">
        <f t="shared" si="0"/>
        <v>1150-1199</v>
      </c>
    </row>
    <row r="39" spans="1:8">
      <c r="A39" t="s">
        <v>95</v>
      </c>
      <c r="B39" t="s">
        <v>96</v>
      </c>
      <c r="C39">
        <v>3765</v>
      </c>
      <c r="D39" t="s">
        <v>97</v>
      </c>
      <c r="E39" t="s">
        <v>14</v>
      </c>
      <c r="F39">
        <v>1188</v>
      </c>
      <c r="G39">
        <f>VLOOKUP(B39,'txl name passage'!A:B,2,FALSE)</f>
        <v>1</v>
      </c>
      <c r="H39" t="str">
        <f t="shared" si="0"/>
        <v>1150-1199</v>
      </c>
    </row>
    <row r="40" spans="1:8">
      <c r="A40" t="s">
        <v>98</v>
      </c>
      <c r="B40" t="s">
        <v>56</v>
      </c>
      <c r="C40">
        <v>33340</v>
      </c>
      <c r="D40" t="s">
        <v>67</v>
      </c>
      <c r="E40" t="s">
        <v>14</v>
      </c>
      <c r="F40">
        <v>1125</v>
      </c>
      <c r="G40">
        <f>VLOOKUP(B40,'txl name passage'!A:B,2,FALSE)</f>
        <v>3</v>
      </c>
      <c r="H40" t="str">
        <f t="shared" si="0"/>
        <v>1100-1149</v>
      </c>
    </row>
    <row r="41" spans="1:8" ht="18">
      <c r="A41" t="s">
        <v>99</v>
      </c>
      <c r="B41" s="1" t="s">
        <v>100</v>
      </c>
      <c r="D41" t="s">
        <v>101</v>
      </c>
      <c r="E41" t="s">
        <v>14</v>
      </c>
      <c r="F41">
        <v>1150</v>
      </c>
      <c r="G41">
        <f>VLOOKUP(B41,'txl name passage'!A:B,2,FALSE)</f>
        <v>1</v>
      </c>
      <c r="H41" t="str">
        <f t="shared" si="0"/>
        <v>1150-1199</v>
      </c>
    </row>
    <row r="42" spans="1:8">
      <c r="A42" t="s">
        <v>102</v>
      </c>
      <c r="B42" t="s">
        <v>103</v>
      </c>
      <c r="C42">
        <v>3302</v>
      </c>
      <c r="D42" t="s">
        <v>104</v>
      </c>
      <c r="E42" t="s">
        <v>14</v>
      </c>
      <c r="F42">
        <v>1192</v>
      </c>
      <c r="G42">
        <f>VLOOKUP(B42,'txl name passage'!A:B,2,FALSE)</f>
        <v>1</v>
      </c>
      <c r="H42" t="str">
        <f t="shared" si="0"/>
        <v>1150-1199</v>
      </c>
    </row>
    <row r="43" spans="1:8">
      <c r="A43" t="s">
        <v>105</v>
      </c>
      <c r="B43" t="s">
        <v>106</v>
      </c>
      <c r="D43" t="s">
        <v>106</v>
      </c>
      <c r="E43" t="s">
        <v>14</v>
      </c>
      <c r="F43">
        <v>1150</v>
      </c>
      <c r="G43">
        <f>VLOOKUP(B43,'txl name passage'!A:B,2,FALSE)</f>
        <v>1</v>
      </c>
      <c r="H43" t="str">
        <f t="shared" si="0"/>
        <v>1150-1199</v>
      </c>
    </row>
    <row r="44" spans="1:8">
      <c r="A44" t="s">
        <v>107</v>
      </c>
      <c r="B44" t="s">
        <v>108</v>
      </c>
      <c r="C44">
        <v>22637</v>
      </c>
      <c r="D44" t="s">
        <v>109</v>
      </c>
      <c r="E44" t="s">
        <v>14</v>
      </c>
      <c r="F44">
        <v>1219</v>
      </c>
      <c r="G44">
        <f>VLOOKUP(B44,'txl name passage'!A:B,2,FALSE)</f>
        <v>1</v>
      </c>
      <c r="H44" t="str">
        <f t="shared" si="0"/>
        <v>1200-</v>
      </c>
    </row>
    <row r="45" spans="1:8">
      <c r="A45" t="s">
        <v>110</v>
      </c>
      <c r="B45" t="s">
        <v>111</v>
      </c>
      <c r="D45" t="s">
        <v>111</v>
      </c>
      <c r="E45" t="s">
        <v>18</v>
      </c>
      <c r="F45">
        <v>1150</v>
      </c>
      <c r="G45">
        <f>VLOOKUP(B45,'txl name passage'!A:B,2,FALSE)</f>
        <v>1</v>
      </c>
      <c r="H45" t="str">
        <f t="shared" si="0"/>
        <v>1150-1199</v>
      </c>
    </row>
    <row r="46" spans="1:8">
      <c r="A46" t="s">
        <v>112</v>
      </c>
      <c r="B46" t="s">
        <v>113</v>
      </c>
      <c r="C46">
        <v>1707</v>
      </c>
      <c r="D46" t="s">
        <v>114</v>
      </c>
      <c r="E46" t="s">
        <v>14</v>
      </c>
      <c r="F46">
        <v>1095</v>
      </c>
      <c r="G46">
        <f>VLOOKUP(B46,'txl name passage'!A:B,2,FALSE)</f>
        <v>1</v>
      </c>
      <c r="H46" t="str">
        <f t="shared" si="0"/>
        <v>1060-1099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H1048576"/>
    </sheetView>
  </sheetViews>
  <sheetFormatPr baseColWidth="10" defaultRowHeight="15" x14ac:dyDescent="0"/>
  <sheetData>
    <row r="1" spans="1:2">
      <c r="A1" t="s">
        <v>1</v>
      </c>
      <c r="B1" t="s">
        <v>0</v>
      </c>
    </row>
    <row r="2" spans="1:2">
      <c r="A2" t="s">
        <v>16</v>
      </c>
      <c r="B2" t="s">
        <v>15</v>
      </c>
    </row>
    <row r="3" spans="1:2" ht="18">
      <c r="A3" s="1" t="s">
        <v>100</v>
      </c>
      <c r="B3" t="s">
        <v>99</v>
      </c>
    </row>
    <row r="4" spans="1:2">
      <c r="A4" t="s">
        <v>39</v>
      </c>
      <c r="B4" t="s">
        <v>38</v>
      </c>
    </row>
    <row r="5" spans="1:2">
      <c r="A5" t="s">
        <v>91</v>
      </c>
      <c r="B5" t="s">
        <v>86</v>
      </c>
    </row>
    <row r="6" spans="1:2">
      <c r="A6" t="s">
        <v>42</v>
      </c>
      <c r="B6" t="s">
        <v>41</v>
      </c>
    </row>
    <row r="7" spans="1:2">
      <c r="A7" t="s">
        <v>94</v>
      </c>
      <c r="B7" t="s">
        <v>93</v>
      </c>
    </row>
    <row r="8" spans="1:2">
      <c r="A8" t="s">
        <v>79</v>
      </c>
      <c r="B8" t="s">
        <v>78</v>
      </c>
    </row>
    <row r="9" spans="1:2">
      <c r="A9" t="s">
        <v>25</v>
      </c>
      <c r="B9" t="s">
        <v>22</v>
      </c>
    </row>
    <row r="10" spans="1:2">
      <c r="A10" t="s">
        <v>96</v>
      </c>
      <c r="B10" t="s">
        <v>95</v>
      </c>
    </row>
    <row r="11" spans="1:2">
      <c r="A11" t="s">
        <v>73</v>
      </c>
      <c r="B11" t="s">
        <v>72</v>
      </c>
    </row>
    <row r="12" spans="1:2">
      <c r="A12" t="s">
        <v>28</v>
      </c>
      <c r="B12" t="s">
        <v>27</v>
      </c>
    </row>
    <row r="13" spans="1:2">
      <c r="A13" t="s">
        <v>76</v>
      </c>
      <c r="B13" t="s">
        <v>74</v>
      </c>
    </row>
    <row r="14" spans="1:2">
      <c r="A14" t="s">
        <v>62</v>
      </c>
      <c r="B14" t="s">
        <v>61</v>
      </c>
    </row>
    <row r="15" spans="1:2">
      <c r="A15" t="s">
        <v>64</v>
      </c>
      <c r="B15" t="s">
        <v>63</v>
      </c>
    </row>
    <row r="16" spans="1:2">
      <c r="A16" t="s">
        <v>30</v>
      </c>
      <c r="B16" t="s">
        <v>115</v>
      </c>
    </row>
    <row r="17" spans="1:2">
      <c r="A17" t="s">
        <v>106</v>
      </c>
      <c r="B17" t="s">
        <v>105</v>
      </c>
    </row>
    <row r="18" spans="1:2">
      <c r="A18" t="s">
        <v>69</v>
      </c>
      <c r="B18" t="s">
        <v>68</v>
      </c>
    </row>
    <row r="19" spans="1:2">
      <c r="A19" t="s">
        <v>12</v>
      </c>
      <c r="B19" t="s">
        <v>116</v>
      </c>
    </row>
    <row r="20" spans="1:2">
      <c r="A20" t="s">
        <v>87</v>
      </c>
      <c r="B20" t="s">
        <v>86</v>
      </c>
    </row>
    <row r="21" spans="1:2">
      <c r="A21" t="s">
        <v>45</v>
      </c>
      <c r="B21" t="s">
        <v>44</v>
      </c>
    </row>
    <row r="22" spans="1:2">
      <c r="A22" t="s">
        <v>9</v>
      </c>
      <c r="B22" t="s">
        <v>8</v>
      </c>
    </row>
    <row r="23" spans="1:2">
      <c r="A23" t="s">
        <v>108</v>
      </c>
      <c r="B23" t="s">
        <v>107</v>
      </c>
    </row>
    <row r="24" spans="1:2">
      <c r="A24" t="s">
        <v>48</v>
      </c>
      <c r="B24" t="s">
        <v>47</v>
      </c>
    </row>
    <row r="25" spans="1:2">
      <c r="A25" t="s">
        <v>84</v>
      </c>
      <c r="B25" t="s">
        <v>83</v>
      </c>
    </row>
    <row r="26" spans="1:2">
      <c r="A26" t="s">
        <v>59</v>
      </c>
      <c r="B26" t="s">
        <v>58</v>
      </c>
    </row>
    <row r="27" spans="1:2">
      <c r="A27" t="s">
        <v>33</v>
      </c>
      <c r="B27" t="s">
        <v>117</v>
      </c>
    </row>
    <row r="28" spans="1:2">
      <c r="A28" t="s">
        <v>113</v>
      </c>
      <c r="B28" t="s">
        <v>112</v>
      </c>
    </row>
    <row r="29" spans="1:2">
      <c r="A29" t="s">
        <v>103</v>
      </c>
      <c r="B29" t="s">
        <v>102</v>
      </c>
    </row>
    <row r="30" spans="1:2">
      <c r="A30" t="s">
        <v>53</v>
      </c>
      <c r="B30" t="s">
        <v>50</v>
      </c>
    </row>
    <row r="31" spans="1:2">
      <c r="A31" t="s">
        <v>51</v>
      </c>
      <c r="B31" t="s">
        <v>50</v>
      </c>
    </row>
    <row r="32" spans="1:2">
      <c r="A32" t="s">
        <v>82</v>
      </c>
      <c r="B32" t="s">
        <v>81</v>
      </c>
    </row>
    <row r="33" spans="1:2">
      <c r="A33" t="s">
        <v>56</v>
      </c>
      <c r="B33" t="s">
        <v>118</v>
      </c>
    </row>
    <row r="34" spans="1:2">
      <c r="A34" t="s">
        <v>36</v>
      </c>
      <c r="B34" t="s">
        <v>35</v>
      </c>
    </row>
    <row r="35" spans="1:2">
      <c r="A35" t="s">
        <v>19</v>
      </c>
      <c r="B35" t="s">
        <v>15</v>
      </c>
    </row>
    <row r="36" spans="1:2">
      <c r="A36" t="s">
        <v>23</v>
      </c>
      <c r="B36" t="s">
        <v>22</v>
      </c>
    </row>
    <row r="37" spans="1:2">
      <c r="A37" t="s">
        <v>90</v>
      </c>
      <c r="B37" t="s">
        <v>86</v>
      </c>
    </row>
    <row r="38" spans="1:2">
      <c r="A38" t="s">
        <v>111</v>
      </c>
      <c r="B38" t="s">
        <v>110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I3" sqref="I3"/>
    </sheetView>
  </sheetViews>
  <sheetFormatPr baseColWidth="10" defaultRowHeight="15" x14ac:dyDescent="0"/>
  <sheetData>
    <row r="1" spans="1:14">
      <c r="A1" t="s">
        <v>119</v>
      </c>
      <c r="B1" t="s">
        <v>1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5</v>
      </c>
      <c r="I1" t="s">
        <v>125</v>
      </c>
      <c r="J1" t="s">
        <v>126</v>
      </c>
      <c r="K1" t="s">
        <v>127</v>
      </c>
      <c r="L1" t="s">
        <v>128</v>
      </c>
      <c r="M1" t="s">
        <v>6</v>
      </c>
      <c r="N1" t="s">
        <v>7</v>
      </c>
    </row>
    <row r="2" spans="1:14">
      <c r="A2">
        <v>538</v>
      </c>
      <c r="B2" t="s">
        <v>64</v>
      </c>
      <c r="C2" t="s">
        <v>129</v>
      </c>
      <c r="F2" t="s">
        <v>130</v>
      </c>
      <c r="G2" t="s">
        <v>131</v>
      </c>
      <c r="H2">
        <v>1142</v>
      </c>
      <c r="L2" t="s">
        <v>133</v>
      </c>
      <c r="M2">
        <f>VLOOKUP(B2,'txl role'!B:G,6,FALSE)</f>
        <v>1</v>
      </c>
      <c r="N2" t="str">
        <f>VLOOKUP(B2,'txl role'!B:H,7,FALSE)</f>
        <v>1100-1149</v>
      </c>
    </row>
    <row r="3" spans="1:14">
      <c r="A3">
        <v>761</v>
      </c>
      <c r="B3" t="s">
        <v>51</v>
      </c>
      <c r="C3" t="s">
        <v>134</v>
      </c>
      <c r="F3" t="s">
        <v>130</v>
      </c>
      <c r="G3" t="s">
        <v>131</v>
      </c>
      <c r="H3">
        <v>1128</v>
      </c>
      <c r="I3" t="s">
        <v>135</v>
      </c>
      <c r="J3">
        <v>121.1206</v>
      </c>
      <c r="K3">
        <v>28.843129999999999</v>
      </c>
      <c r="L3" t="s">
        <v>133</v>
      </c>
      <c r="M3">
        <f>VLOOKUP(B3,'txl role'!B:G,6,FALSE)</f>
        <v>1</v>
      </c>
      <c r="N3" t="str">
        <f>VLOOKUP(B3,'txl role'!B:H,7,FALSE)</f>
        <v>1100-1149</v>
      </c>
    </row>
    <row r="4" spans="1:14">
      <c r="A4">
        <v>1341</v>
      </c>
      <c r="B4" t="s">
        <v>87</v>
      </c>
      <c r="C4" t="s">
        <v>136</v>
      </c>
      <c r="F4" t="s">
        <v>130</v>
      </c>
      <c r="G4" t="s">
        <v>131</v>
      </c>
      <c r="H4">
        <v>1148</v>
      </c>
      <c r="I4" t="s">
        <v>137</v>
      </c>
      <c r="J4">
        <v>115.87518</v>
      </c>
      <c r="K4">
        <v>34.962229999999998</v>
      </c>
      <c r="L4" t="s">
        <v>133</v>
      </c>
      <c r="M4">
        <f>VLOOKUP(B4,'txl role'!B:G,6,FALSE)</f>
        <v>1</v>
      </c>
      <c r="N4" t="str">
        <f>VLOOKUP(B4,'txl role'!B:H,7,FALSE)</f>
        <v>1100-1149</v>
      </c>
    </row>
    <row r="5" spans="1:14">
      <c r="A5">
        <v>1384</v>
      </c>
      <c r="B5" t="s">
        <v>9</v>
      </c>
      <c r="C5" t="s">
        <v>138</v>
      </c>
      <c r="F5" t="s">
        <v>130</v>
      </c>
      <c r="G5" t="s">
        <v>131</v>
      </c>
      <c r="H5">
        <v>1068</v>
      </c>
      <c r="I5" t="s">
        <v>139</v>
      </c>
      <c r="J5">
        <v>113.71908999999999</v>
      </c>
      <c r="K5">
        <v>34.397320000000001</v>
      </c>
      <c r="L5" t="s">
        <v>133</v>
      </c>
      <c r="M5">
        <f>VLOOKUP(B5,'txl role'!B:G,6,FALSE)</f>
        <v>1</v>
      </c>
      <c r="N5" t="str">
        <f>VLOOKUP(B5,'txl role'!B:H,7,FALSE)</f>
        <v>1060-1099</v>
      </c>
    </row>
    <row r="6" spans="1:14">
      <c r="A6">
        <v>1649</v>
      </c>
      <c r="B6" t="s">
        <v>28</v>
      </c>
      <c r="C6" t="s">
        <v>140</v>
      </c>
      <c r="D6">
        <v>1047</v>
      </c>
      <c r="E6">
        <v>1126</v>
      </c>
      <c r="F6" t="s">
        <v>130</v>
      </c>
      <c r="G6" t="s">
        <v>131</v>
      </c>
      <c r="H6">
        <v>1126</v>
      </c>
      <c r="I6" t="s">
        <v>141</v>
      </c>
      <c r="J6">
        <v>118.68367000000001</v>
      </c>
      <c r="K6">
        <v>25.364560000000001</v>
      </c>
      <c r="L6" t="s">
        <v>133</v>
      </c>
      <c r="M6">
        <f>VLOOKUP(B6,'txl role'!B:G,6,FALSE)</f>
        <v>1</v>
      </c>
      <c r="N6" t="str">
        <f>VLOOKUP(B6,'txl role'!B:H,7,FALSE)</f>
        <v>1100-1149</v>
      </c>
    </row>
    <row r="7" spans="1:14">
      <c r="A7">
        <v>1691</v>
      </c>
      <c r="B7" t="s">
        <v>33</v>
      </c>
      <c r="C7" t="s">
        <v>142</v>
      </c>
      <c r="F7" t="s">
        <v>130</v>
      </c>
      <c r="G7" t="s">
        <v>131</v>
      </c>
      <c r="H7">
        <v>1136</v>
      </c>
      <c r="I7" t="s">
        <v>143</v>
      </c>
      <c r="J7">
        <v>119.57062000000001</v>
      </c>
      <c r="K7">
        <v>31.746980000000001</v>
      </c>
      <c r="L7" t="s">
        <v>133</v>
      </c>
      <c r="M7">
        <f>VLOOKUP(B7,'txl role'!B:G,6,FALSE)</f>
        <v>2</v>
      </c>
      <c r="N7" t="str">
        <f>VLOOKUP(B7,'txl role'!B:H,7,FALSE)</f>
        <v>1100-1149</v>
      </c>
    </row>
    <row r="8" spans="1:14">
      <c r="A8">
        <v>1707</v>
      </c>
      <c r="B8" t="s">
        <v>113</v>
      </c>
      <c r="C8" t="s">
        <v>144</v>
      </c>
      <c r="D8">
        <v>1036</v>
      </c>
      <c r="E8">
        <v>1107</v>
      </c>
      <c r="F8" t="s">
        <v>130</v>
      </c>
      <c r="G8" t="s">
        <v>131</v>
      </c>
      <c r="H8">
        <v>1095</v>
      </c>
      <c r="I8" t="s">
        <v>145</v>
      </c>
      <c r="J8">
        <v>119.44429</v>
      </c>
      <c r="K8">
        <v>32.206490000000002</v>
      </c>
      <c r="L8" t="s">
        <v>133</v>
      </c>
      <c r="M8">
        <f>VLOOKUP(B8,'txl role'!B:G,6,FALSE)</f>
        <v>1</v>
      </c>
      <c r="N8" t="str">
        <f>VLOOKUP(B8,'txl role'!B:H,7,FALSE)</f>
        <v>1060-1099</v>
      </c>
    </row>
    <row r="9" spans="1:14">
      <c r="A9">
        <v>1712</v>
      </c>
      <c r="B9" t="s">
        <v>59</v>
      </c>
      <c r="C9" t="s">
        <v>146</v>
      </c>
      <c r="D9">
        <v>1073</v>
      </c>
      <c r="E9">
        <v>1135</v>
      </c>
      <c r="F9" t="s">
        <v>130</v>
      </c>
      <c r="G9" t="s">
        <v>131</v>
      </c>
      <c r="H9">
        <v>1132</v>
      </c>
      <c r="I9" t="s">
        <v>145</v>
      </c>
      <c r="J9">
        <v>119.44429</v>
      </c>
      <c r="K9">
        <v>32.206490000000002</v>
      </c>
      <c r="L9" t="s">
        <v>133</v>
      </c>
      <c r="M9">
        <f>VLOOKUP(B9,'txl role'!B:G,6,FALSE)</f>
        <v>1</v>
      </c>
      <c r="N9" t="str">
        <f>VLOOKUP(B9,'txl role'!B:H,7,FALSE)</f>
        <v>1100-1149</v>
      </c>
    </row>
    <row r="10" spans="1:14">
      <c r="A10">
        <v>1899</v>
      </c>
      <c r="B10" t="s">
        <v>12</v>
      </c>
      <c r="C10" t="s">
        <v>147</v>
      </c>
      <c r="F10" t="s">
        <v>130</v>
      </c>
      <c r="G10" t="s">
        <v>131</v>
      </c>
      <c r="H10">
        <v>1132</v>
      </c>
      <c r="I10" t="s">
        <v>148</v>
      </c>
      <c r="J10">
        <v>115.80901</v>
      </c>
      <c r="K10">
        <v>32.903060000000004</v>
      </c>
      <c r="L10" t="s">
        <v>133</v>
      </c>
      <c r="M10">
        <f>VLOOKUP(B10,'txl role'!B:G,6,FALSE)</f>
        <v>2</v>
      </c>
      <c r="N10" t="str">
        <f>VLOOKUP(B10,'txl role'!B:H,7,FALSE)</f>
        <v>1100-1149</v>
      </c>
    </row>
    <row r="11" spans="1:14">
      <c r="A11">
        <v>1981</v>
      </c>
      <c r="B11" t="s">
        <v>23</v>
      </c>
      <c r="C11" t="s">
        <v>149</v>
      </c>
      <c r="F11" t="s">
        <v>130</v>
      </c>
      <c r="G11" t="s">
        <v>131</v>
      </c>
      <c r="H11">
        <v>1098</v>
      </c>
      <c r="I11" t="s">
        <v>150</v>
      </c>
      <c r="J11">
        <v>118.32378</v>
      </c>
      <c r="K11">
        <v>27.03886</v>
      </c>
      <c r="L11" t="s">
        <v>133</v>
      </c>
      <c r="M11">
        <f>VLOOKUP(B11,'txl role'!B:G,6,FALSE)</f>
        <v>1</v>
      </c>
      <c r="N11" t="str">
        <f>VLOOKUP(B11,'txl role'!B:H,7,FALSE)</f>
        <v>1060-1099</v>
      </c>
    </row>
    <row r="12" spans="1:14">
      <c r="A12">
        <v>3302</v>
      </c>
      <c r="B12" t="s">
        <v>103</v>
      </c>
      <c r="C12" t="s">
        <v>151</v>
      </c>
      <c r="D12">
        <v>1133</v>
      </c>
      <c r="E12">
        <v>1201</v>
      </c>
      <c r="F12" t="s">
        <v>130</v>
      </c>
      <c r="G12" t="s">
        <v>131</v>
      </c>
      <c r="H12">
        <v>1192</v>
      </c>
      <c r="I12" t="s">
        <v>152</v>
      </c>
      <c r="J12">
        <v>119.66494</v>
      </c>
      <c r="K12">
        <v>29.80246</v>
      </c>
      <c r="L12" t="s">
        <v>133</v>
      </c>
      <c r="M12">
        <f>VLOOKUP(B12,'txl role'!B:G,6,FALSE)</f>
        <v>1</v>
      </c>
      <c r="N12" t="str">
        <f>VLOOKUP(B12,'txl role'!B:H,7,FALSE)</f>
        <v>1150-1199</v>
      </c>
    </row>
    <row r="13" spans="1:14">
      <c r="A13">
        <v>3640</v>
      </c>
      <c r="B13" t="s">
        <v>39</v>
      </c>
      <c r="C13" t="s">
        <v>153</v>
      </c>
      <c r="D13">
        <v>1125</v>
      </c>
      <c r="E13">
        <v>1209</v>
      </c>
      <c r="F13" t="s">
        <v>130</v>
      </c>
      <c r="G13" t="s">
        <v>131</v>
      </c>
      <c r="H13">
        <v>1184</v>
      </c>
      <c r="I13" t="s">
        <v>154</v>
      </c>
      <c r="J13">
        <v>120.57826</v>
      </c>
      <c r="K13">
        <v>30.004519999999999</v>
      </c>
      <c r="L13" t="s">
        <v>133</v>
      </c>
      <c r="M13">
        <f>VLOOKUP(B13,'txl role'!B:G,6,FALSE)</f>
        <v>1</v>
      </c>
      <c r="N13" t="str">
        <f>VLOOKUP(B13,'txl role'!B:H,7,FALSE)</f>
        <v>1150-1199</v>
      </c>
    </row>
    <row r="14" spans="1:14">
      <c r="A14">
        <v>3765</v>
      </c>
      <c r="B14" t="s">
        <v>96</v>
      </c>
      <c r="C14" t="s">
        <v>155</v>
      </c>
      <c r="D14">
        <v>1129</v>
      </c>
      <c r="E14">
        <v>1192</v>
      </c>
      <c r="F14" t="s">
        <v>130</v>
      </c>
      <c r="G14" t="s">
        <v>131</v>
      </c>
      <c r="H14">
        <v>1188</v>
      </c>
      <c r="I14" t="s">
        <v>154</v>
      </c>
      <c r="J14">
        <v>120.57826</v>
      </c>
      <c r="K14">
        <v>30.004519999999999</v>
      </c>
      <c r="L14" t="s">
        <v>133</v>
      </c>
      <c r="M14">
        <f>VLOOKUP(B14,'txl role'!B:G,6,FALSE)</f>
        <v>1</v>
      </c>
      <c r="N14" t="str">
        <f>VLOOKUP(B14,'txl role'!B:H,7,FALSE)</f>
        <v>1150-1199</v>
      </c>
    </row>
    <row r="15" spans="1:14">
      <c r="A15">
        <v>3910</v>
      </c>
      <c r="B15" t="s">
        <v>84</v>
      </c>
      <c r="C15" t="s">
        <v>156</v>
      </c>
      <c r="F15" t="s">
        <v>130</v>
      </c>
      <c r="G15" t="s">
        <v>131</v>
      </c>
      <c r="H15">
        <v>1183</v>
      </c>
      <c r="I15" t="s">
        <v>154</v>
      </c>
      <c r="J15">
        <v>120.57826</v>
      </c>
      <c r="K15">
        <v>30.004519999999999</v>
      </c>
      <c r="L15" t="s">
        <v>133</v>
      </c>
      <c r="M15">
        <f>VLOOKUP(B15,'txl role'!B:G,6,FALSE)</f>
        <v>1</v>
      </c>
      <c r="N15" t="str">
        <f>VLOOKUP(B15,'txl role'!B:H,7,FALSE)</f>
        <v>1150-1199</v>
      </c>
    </row>
    <row r="16" spans="1:14">
      <c r="A16">
        <v>7372</v>
      </c>
      <c r="B16" t="s">
        <v>30</v>
      </c>
      <c r="C16" t="s">
        <v>157</v>
      </c>
      <c r="F16" t="s">
        <v>130</v>
      </c>
      <c r="G16" t="s">
        <v>131</v>
      </c>
      <c r="H16">
        <v>1146</v>
      </c>
      <c r="I16" t="s">
        <v>148</v>
      </c>
      <c r="J16">
        <v>115.80901</v>
      </c>
      <c r="K16">
        <v>32.903060000000004</v>
      </c>
      <c r="L16" t="s">
        <v>133</v>
      </c>
      <c r="M16">
        <f>VLOOKUP(B16,'txl role'!B:G,6,FALSE)</f>
        <v>4</v>
      </c>
      <c r="N16" t="str">
        <f>VLOOKUP(B16,'txl role'!B:H,7,FALSE)</f>
        <v>1100-1149</v>
      </c>
    </row>
    <row r="17" spans="1:14">
      <c r="A17">
        <v>10757</v>
      </c>
      <c r="B17" t="s">
        <v>36</v>
      </c>
      <c r="C17" t="s">
        <v>158</v>
      </c>
      <c r="F17" t="s">
        <v>130</v>
      </c>
      <c r="G17" t="s">
        <v>131</v>
      </c>
      <c r="H17">
        <v>1140</v>
      </c>
      <c r="I17" t="s">
        <v>159</v>
      </c>
      <c r="J17">
        <v>120.81528</v>
      </c>
      <c r="K17">
        <v>29.587489999999999</v>
      </c>
      <c r="L17" t="s">
        <v>133</v>
      </c>
      <c r="M17">
        <f>VLOOKUP(B17,'txl role'!B:G,6,FALSE)</f>
        <v>1</v>
      </c>
      <c r="N17" t="str">
        <f>VLOOKUP(B17,'txl role'!B:H,7,FALSE)</f>
        <v>1100-1149</v>
      </c>
    </row>
    <row r="18" spans="1:14">
      <c r="A18">
        <v>11976</v>
      </c>
      <c r="B18" t="s">
        <v>25</v>
      </c>
      <c r="C18" t="s">
        <v>160</v>
      </c>
      <c r="F18" t="s">
        <v>130</v>
      </c>
      <c r="G18" t="s">
        <v>131</v>
      </c>
      <c r="H18">
        <v>1145</v>
      </c>
      <c r="I18" t="s">
        <v>161</v>
      </c>
      <c r="J18">
        <v>115.06596999999999</v>
      </c>
      <c r="K18">
        <v>34.430500000000002</v>
      </c>
      <c r="L18" t="s">
        <v>133</v>
      </c>
      <c r="M18">
        <f>VLOOKUP(B18,'txl role'!B:G,6,FALSE)</f>
        <v>1</v>
      </c>
      <c r="N18" t="str">
        <f>VLOOKUP(B18,'txl role'!B:H,7,FALSE)</f>
        <v>1100-1149</v>
      </c>
    </row>
    <row r="19" spans="1:14">
      <c r="A19">
        <v>13073</v>
      </c>
      <c r="B19" t="s">
        <v>16</v>
      </c>
      <c r="C19" t="s">
        <v>162</v>
      </c>
      <c r="F19" t="s">
        <v>130</v>
      </c>
      <c r="G19" t="s">
        <v>131</v>
      </c>
      <c r="H19">
        <v>1127</v>
      </c>
      <c r="I19" t="s">
        <v>163</v>
      </c>
      <c r="J19">
        <v>114.55963</v>
      </c>
      <c r="K19">
        <v>29.038709999999998</v>
      </c>
      <c r="L19" t="s">
        <v>133</v>
      </c>
      <c r="M19">
        <f>VLOOKUP(B19,'txl role'!B:G,6,FALSE)</f>
        <v>1</v>
      </c>
      <c r="N19" t="str">
        <f>VLOOKUP(B19,'txl role'!B:H,7,FALSE)</f>
        <v>1100-1149</v>
      </c>
    </row>
    <row r="20" spans="1:14">
      <c r="A20">
        <v>14741</v>
      </c>
      <c r="B20" t="s">
        <v>42</v>
      </c>
      <c r="C20" t="s">
        <v>164</v>
      </c>
      <c r="F20" t="s">
        <v>130</v>
      </c>
      <c r="G20" t="s">
        <v>131</v>
      </c>
      <c r="H20">
        <v>1140</v>
      </c>
      <c r="I20" t="s">
        <v>165</v>
      </c>
      <c r="J20">
        <v>120.73379</v>
      </c>
      <c r="K20">
        <v>31.64658</v>
      </c>
      <c r="L20" t="s">
        <v>133</v>
      </c>
      <c r="M20">
        <f>VLOOKUP(B20,'txl role'!B:G,6,FALSE)</f>
        <v>1</v>
      </c>
      <c r="N20" t="str">
        <f>VLOOKUP(B20,'txl role'!B:H,7,FALSE)</f>
        <v>1100-1149</v>
      </c>
    </row>
    <row r="21" spans="1:14">
      <c r="A21">
        <v>16669</v>
      </c>
      <c r="B21" t="s">
        <v>48</v>
      </c>
      <c r="C21" t="s">
        <v>166</v>
      </c>
      <c r="D21">
        <v>1081</v>
      </c>
      <c r="E21">
        <v>1159</v>
      </c>
      <c r="F21" t="s">
        <v>130</v>
      </c>
      <c r="G21" t="s">
        <v>131</v>
      </c>
      <c r="H21">
        <v>1140</v>
      </c>
      <c r="I21" t="s">
        <v>167</v>
      </c>
      <c r="J21">
        <v>114.30209000000001</v>
      </c>
      <c r="K21">
        <v>25.118839999999999</v>
      </c>
      <c r="L21" t="s">
        <v>133</v>
      </c>
      <c r="M21">
        <f>VLOOKUP(B21,'txl role'!B:G,6,FALSE)</f>
        <v>1</v>
      </c>
      <c r="N21" t="str">
        <f>VLOOKUP(B21,'txl role'!B:H,7,FALSE)</f>
        <v>1100-1149</v>
      </c>
    </row>
    <row r="22" spans="1:14">
      <c r="A22">
        <v>18705</v>
      </c>
      <c r="B22" t="s">
        <v>45</v>
      </c>
      <c r="C22" t="s">
        <v>168</v>
      </c>
      <c r="D22">
        <v>1084</v>
      </c>
      <c r="E22">
        <v>1149</v>
      </c>
      <c r="F22" t="s">
        <v>130</v>
      </c>
      <c r="G22" t="s">
        <v>131</v>
      </c>
      <c r="H22">
        <v>1143</v>
      </c>
      <c r="I22" t="s">
        <v>169</v>
      </c>
      <c r="J22">
        <v>120.16862</v>
      </c>
      <c r="K22">
        <v>30.294119999999999</v>
      </c>
      <c r="L22" t="s">
        <v>133</v>
      </c>
      <c r="M22">
        <f>VLOOKUP(B22,'txl role'!B:G,6,FALSE)</f>
        <v>1</v>
      </c>
      <c r="N22" t="str">
        <f>VLOOKUP(B22,'txl role'!B:H,7,FALSE)</f>
        <v>1100-1149</v>
      </c>
    </row>
    <row r="23" spans="1:14">
      <c r="A23">
        <v>19419</v>
      </c>
      <c r="B23" t="s">
        <v>69</v>
      </c>
      <c r="C23" t="s">
        <v>170</v>
      </c>
      <c r="D23">
        <v>1107</v>
      </c>
      <c r="E23">
        <v>1167</v>
      </c>
      <c r="F23" t="s">
        <v>130</v>
      </c>
      <c r="G23" t="s">
        <v>131</v>
      </c>
      <c r="H23">
        <v>1166</v>
      </c>
      <c r="I23" t="s">
        <v>135</v>
      </c>
      <c r="J23">
        <v>121.1206</v>
      </c>
      <c r="K23">
        <v>28.843129999999999</v>
      </c>
      <c r="L23" t="s">
        <v>133</v>
      </c>
      <c r="M23">
        <f>VLOOKUP(B23,'txl role'!B:G,6,FALSE)</f>
        <v>1</v>
      </c>
      <c r="N23" t="str">
        <f>VLOOKUP(B23,'txl role'!B:H,7,FALSE)</f>
        <v>1150-1199</v>
      </c>
    </row>
    <row r="24" spans="1:14">
      <c r="A24">
        <v>22637</v>
      </c>
      <c r="B24" t="s">
        <v>108</v>
      </c>
      <c r="C24" t="s">
        <v>171</v>
      </c>
      <c r="D24">
        <v>1160</v>
      </c>
      <c r="E24">
        <v>1224</v>
      </c>
      <c r="F24" t="s">
        <v>130</v>
      </c>
      <c r="G24" t="s">
        <v>131</v>
      </c>
      <c r="H24">
        <v>1219</v>
      </c>
      <c r="I24" t="s">
        <v>172</v>
      </c>
      <c r="J24">
        <v>103.92331</v>
      </c>
      <c r="K24">
        <v>30.579889999999999</v>
      </c>
      <c r="L24" t="s">
        <v>133</v>
      </c>
      <c r="M24">
        <f>VLOOKUP(B24,'txl role'!B:G,6,FALSE)</f>
        <v>1</v>
      </c>
      <c r="N24" t="str">
        <f>VLOOKUP(B24,'txl role'!B:H,7,FALSE)</f>
        <v>1200-</v>
      </c>
    </row>
    <row r="25" spans="1:14">
      <c r="A25">
        <v>33340</v>
      </c>
      <c r="B25" t="s">
        <v>56</v>
      </c>
      <c r="C25" t="s">
        <v>173</v>
      </c>
      <c r="F25" t="s">
        <v>130</v>
      </c>
      <c r="G25" t="s">
        <v>131</v>
      </c>
      <c r="H25">
        <v>1125</v>
      </c>
      <c r="I25" t="s">
        <v>174</v>
      </c>
      <c r="J25">
        <v>119.14111</v>
      </c>
      <c r="K25">
        <v>33.502789999999997</v>
      </c>
      <c r="L25" t="s">
        <v>133</v>
      </c>
      <c r="M25">
        <f>VLOOKUP(B25,'txl role'!B:G,6,FALSE)</f>
        <v>3</v>
      </c>
      <c r="N25" t="str">
        <f>VLOOKUP(B25,'txl role'!B:H,7,FALSE)</f>
        <v>1100-1149</v>
      </c>
    </row>
    <row r="26" spans="1:14">
      <c r="A26">
        <v>9008</v>
      </c>
      <c r="B26" t="s">
        <v>79</v>
      </c>
      <c r="C26" t="s">
        <v>199</v>
      </c>
      <c r="D26">
        <v>1082</v>
      </c>
      <c r="E26">
        <v>1135</v>
      </c>
      <c r="F26" t="s">
        <v>130</v>
      </c>
      <c r="G26" t="s">
        <v>131</v>
      </c>
      <c r="H26">
        <v>1135</v>
      </c>
      <c r="M26">
        <f>VLOOKUP(B26,'txl role'!B:G,6,FALSE)</f>
        <v>1</v>
      </c>
      <c r="N26" t="str">
        <f>VLOOKUP(B26,'txl role'!B:H,7,FALSE)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0"/>
    </sheetView>
  </sheetViews>
  <sheetFormatPr baseColWidth="10" defaultRowHeight="15" x14ac:dyDescent="0"/>
  <sheetData>
    <row r="1" spans="1:13">
      <c r="A1" t="s">
        <v>175</v>
      </c>
      <c r="B1" t="s">
        <v>1</v>
      </c>
      <c r="C1" t="s">
        <v>120</v>
      </c>
      <c r="D1" t="s">
        <v>5</v>
      </c>
      <c r="E1" t="s">
        <v>176</v>
      </c>
      <c r="F1" t="s">
        <v>177</v>
      </c>
      <c r="G1" t="s">
        <v>178</v>
      </c>
      <c r="H1" t="s">
        <v>179</v>
      </c>
      <c r="I1" t="s">
        <v>180</v>
      </c>
      <c r="J1" t="s">
        <v>181</v>
      </c>
      <c r="K1" t="s">
        <v>182</v>
      </c>
      <c r="L1" t="s">
        <v>6</v>
      </c>
      <c r="M1" t="s">
        <v>7</v>
      </c>
    </row>
    <row r="2" spans="1:13">
      <c r="A2">
        <v>1384</v>
      </c>
      <c r="B2" t="s">
        <v>9</v>
      </c>
      <c r="C2" t="s">
        <v>138</v>
      </c>
      <c r="D2">
        <v>1068</v>
      </c>
      <c r="E2" t="s">
        <v>183</v>
      </c>
      <c r="F2" t="s">
        <v>184</v>
      </c>
      <c r="H2">
        <v>1030</v>
      </c>
      <c r="J2" t="s">
        <v>185</v>
      </c>
      <c r="K2" t="s">
        <v>186</v>
      </c>
      <c r="L2">
        <f>VLOOKUP(B2,'txl role'!B:G,6,FALSE)</f>
        <v>1</v>
      </c>
      <c r="M2" t="str">
        <f>VLOOKUP(B2,'txl role'!B:H,7,FALSE)</f>
        <v>1060-1099</v>
      </c>
    </row>
    <row r="3" spans="1:13">
      <c r="A3">
        <v>1649</v>
      </c>
      <c r="B3" t="s">
        <v>28</v>
      </c>
      <c r="C3" t="s">
        <v>140</v>
      </c>
      <c r="D3">
        <v>1126</v>
      </c>
      <c r="E3" t="s">
        <v>183</v>
      </c>
      <c r="F3" t="s">
        <v>184</v>
      </c>
      <c r="H3">
        <v>1070</v>
      </c>
      <c r="J3" t="s">
        <v>185</v>
      </c>
      <c r="K3" t="s">
        <v>186</v>
      </c>
      <c r="L3">
        <f>VLOOKUP(B3,'txl role'!B:G,6,FALSE)</f>
        <v>1</v>
      </c>
      <c r="M3" t="str">
        <f>VLOOKUP(B3,'txl role'!B:H,7,FALSE)</f>
        <v>1100-1149</v>
      </c>
    </row>
    <row r="4" spans="1:13">
      <c r="A4">
        <v>1707</v>
      </c>
      <c r="B4" t="s">
        <v>113</v>
      </c>
      <c r="C4" t="s">
        <v>144</v>
      </c>
      <c r="D4">
        <v>1095</v>
      </c>
      <c r="E4" t="s">
        <v>183</v>
      </c>
      <c r="F4" t="s">
        <v>184</v>
      </c>
      <c r="H4">
        <v>1057</v>
      </c>
      <c r="J4" t="s">
        <v>185</v>
      </c>
      <c r="K4" t="s">
        <v>186</v>
      </c>
      <c r="L4">
        <f>VLOOKUP(B4,'txl role'!B:G,6,FALSE)</f>
        <v>1</v>
      </c>
      <c r="M4" t="str">
        <f>VLOOKUP(B4,'txl role'!B:H,7,FALSE)</f>
        <v>1060-1099</v>
      </c>
    </row>
    <row r="5" spans="1:13">
      <c r="A5">
        <v>1712</v>
      </c>
      <c r="B5" t="s">
        <v>59</v>
      </c>
      <c r="C5" t="s">
        <v>146</v>
      </c>
      <c r="D5">
        <v>1132</v>
      </c>
      <c r="E5" t="s">
        <v>187</v>
      </c>
      <c r="F5" t="s">
        <v>188</v>
      </c>
      <c r="J5" t="s">
        <v>189</v>
      </c>
      <c r="K5" t="s">
        <v>190</v>
      </c>
      <c r="L5">
        <f>VLOOKUP(B5,'txl role'!B:G,6,FALSE)</f>
        <v>1</v>
      </c>
      <c r="M5" t="str">
        <f>VLOOKUP(B5,'txl role'!B:H,7,FALSE)</f>
        <v>1100-1149</v>
      </c>
    </row>
    <row r="6" spans="1:13">
      <c r="A6">
        <v>1712</v>
      </c>
      <c r="B6" t="s">
        <v>59</v>
      </c>
      <c r="C6" t="s">
        <v>146</v>
      </c>
      <c r="D6">
        <v>1132</v>
      </c>
      <c r="E6" t="s">
        <v>191</v>
      </c>
      <c r="F6" t="s">
        <v>192</v>
      </c>
      <c r="J6" t="s">
        <v>193</v>
      </c>
      <c r="K6" t="s">
        <v>194</v>
      </c>
      <c r="L6">
        <f>VLOOKUP(B6,'txl role'!B:G,6,FALSE)</f>
        <v>1</v>
      </c>
      <c r="M6" t="str">
        <f>VLOOKUP(B6,'txl role'!B:H,7,FALSE)</f>
        <v>1100-1149</v>
      </c>
    </row>
    <row r="7" spans="1:13">
      <c r="A7">
        <v>1981</v>
      </c>
      <c r="B7" t="s">
        <v>23</v>
      </c>
      <c r="C7" t="s">
        <v>149</v>
      </c>
      <c r="D7">
        <v>1098</v>
      </c>
      <c r="E7" t="s">
        <v>183</v>
      </c>
      <c r="F7" t="s">
        <v>184</v>
      </c>
      <c r="H7">
        <v>1073</v>
      </c>
      <c r="J7" t="s">
        <v>185</v>
      </c>
      <c r="K7" t="s">
        <v>186</v>
      </c>
      <c r="L7">
        <f>VLOOKUP(B7,'txl role'!B:G,6,FALSE)</f>
        <v>1</v>
      </c>
      <c r="M7" t="str">
        <f>VLOOKUP(B7,'txl role'!B:H,7,FALSE)</f>
        <v>1060-1099</v>
      </c>
    </row>
    <row r="8" spans="1:13">
      <c r="A8">
        <v>3302</v>
      </c>
      <c r="B8" t="s">
        <v>103</v>
      </c>
      <c r="C8" t="s">
        <v>151</v>
      </c>
      <c r="D8">
        <v>1192</v>
      </c>
      <c r="E8" t="s">
        <v>191</v>
      </c>
      <c r="F8" t="s">
        <v>192</v>
      </c>
      <c r="J8" t="s">
        <v>193</v>
      </c>
      <c r="K8" t="s">
        <v>194</v>
      </c>
      <c r="L8">
        <f>VLOOKUP(B8,'txl role'!B:G,6,FALSE)</f>
        <v>1</v>
      </c>
      <c r="M8" t="str">
        <f>VLOOKUP(B8,'txl role'!B:H,7,FALSE)</f>
        <v>1150-1199</v>
      </c>
    </row>
    <row r="9" spans="1:13">
      <c r="A9">
        <v>3640</v>
      </c>
      <c r="B9" t="s">
        <v>39</v>
      </c>
      <c r="C9" t="s">
        <v>153</v>
      </c>
      <c r="D9">
        <v>1184</v>
      </c>
      <c r="E9" t="s">
        <v>195</v>
      </c>
      <c r="F9" t="s">
        <v>196</v>
      </c>
      <c r="H9">
        <v>1162</v>
      </c>
      <c r="I9">
        <v>37</v>
      </c>
      <c r="J9" t="s">
        <v>197</v>
      </c>
      <c r="K9" t="s">
        <v>198</v>
      </c>
      <c r="L9">
        <f>VLOOKUP(B9,'txl role'!B:G,6,FALSE)</f>
        <v>1</v>
      </c>
      <c r="M9" t="str">
        <f>VLOOKUP(B9,'txl role'!B:H,7,FALSE)</f>
        <v>1150-1199</v>
      </c>
    </row>
    <row r="10" spans="1:13">
      <c r="A10">
        <v>3640</v>
      </c>
      <c r="B10" t="s">
        <v>39</v>
      </c>
      <c r="C10" t="s">
        <v>153</v>
      </c>
      <c r="D10">
        <v>1184</v>
      </c>
      <c r="E10" t="s">
        <v>191</v>
      </c>
      <c r="F10" t="s">
        <v>192</v>
      </c>
      <c r="J10" t="s">
        <v>193</v>
      </c>
      <c r="K10" t="s">
        <v>194</v>
      </c>
      <c r="L10">
        <f>VLOOKUP(B10,'txl role'!B:G,6,FALSE)</f>
        <v>1</v>
      </c>
      <c r="M10" t="str">
        <f>VLOOKUP(B10,'txl role'!B:H,7,FALSE)</f>
        <v>1150-1199</v>
      </c>
    </row>
    <row r="11" spans="1:13">
      <c r="A11">
        <v>3640</v>
      </c>
      <c r="B11" t="s">
        <v>39</v>
      </c>
      <c r="C11" t="s">
        <v>153</v>
      </c>
      <c r="D11">
        <v>1184</v>
      </c>
      <c r="E11" t="s">
        <v>191</v>
      </c>
      <c r="F11" t="s">
        <v>192</v>
      </c>
      <c r="H11">
        <v>1162</v>
      </c>
      <c r="J11" t="s">
        <v>193</v>
      </c>
      <c r="K11" t="s">
        <v>194</v>
      </c>
      <c r="L11">
        <f>VLOOKUP(B11,'txl role'!B:G,6,FALSE)</f>
        <v>1</v>
      </c>
      <c r="M11" t="str">
        <f>VLOOKUP(B11,'txl role'!B:H,7,FALSE)</f>
        <v>1150-1199</v>
      </c>
    </row>
    <row r="12" spans="1:13">
      <c r="A12">
        <v>3765</v>
      </c>
      <c r="B12" t="s">
        <v>96</v>
      </c>
      <c r="C12" t="s">
        <v>155</v>
      </c>
      <c r="D12">
        <v>1188</v>
      </c>
      <c r="E12" t="s">
        <v>191</v>
      </c>
      <c r="F12" t="s">
        <v>192</v>
      </c>
      <c r="J12" t="s">
        <v>193</v>
      </c>
      <c r="K12" t="s">
        <v>194</v>
      </c>
      <c r="L12">
        <f>VLOOKUP(B12,'txl role'!B:G,6,FALSE)</f>
        <v>1</v>
      </c>
      <c r="M12" t="str">
        <f>VLOOKUP(B12,'txl role'!B:H,7,FALSE)</f>
        <v>1150-1199</v>
      </c>
    </row>
    <row r="13" spans="1:13">
      <c r="A13">
        <v>9008</v>
      </c>
      <c r="B13" t="s">
        <v>79</v>
      </c>
      <c r="C13" t="s">
        <v>199</v>
      </c>
      <c r="D13">
        <v>1135</v>
      </c>
      <c r="E13" t="s">
        <v>200</v>
      </c>
      <c r="F13" t="s">
        <v>201</v>
      </c>
      <c r="H13">
        <v>1100</v>
      </c>
      <c r="I13">
        <v>19</v>
      </c>
      <c r="J13" t="s">
        <v>202</v>
      </c>
      <c r="K13" t="s">
        <v>203</v>
      </c>
      <c r="L13">
        <f>VLOOKUP(B13,'txl role'!B:G,6,FALSE)</f>
        <v>1</v>
      </c>
      <c r="M13" t="str">
        <f>VLOOKUP(B13,'txl role'!B:H,7,FALSE)</f>
        <v>1100-1149</v>
      </c>
    </row>
    <row r="14" spans="1:13">
      <c r="A14">
        <v>10757</v>
      </c>
      <c r="B14" t="s">
        <v>36</v>
      </c>
      <c r="C14" t="s">
        <v>158</v>
      </c>
      <c r="D14">
        <v>1140</v>
      </c>
      <c r="E14" t="s">
        <v>187</v>
      </c>
      <c r="F14" t="s">
        <v>188</v>
      </c>
      <c r="J14" t="s">
        <v>189</v>
      </c>
      <c r="K14" t="s">
        <v>190</v>
      </c>
      <c r="L14">
        <f>VLOOKUP(B14,'txl role'!B:G,6,FALSE)</f>
        <v>1</v>
      </c>
      <c r="M14" t="str">
        <f>VLOOKUP(B14,'txl role'!B:H,7,FALSE)</f>
        <v>1100-1149</v>
      </c>
    </row>
    <row r="15" spans="1:13">
      <c r="A15">
        <v>13073</v>
      </c>
      <c r="B15" t="s">
        <v>16</v>
      </c>
      <c r="C15" t="s">
        <v>162</v>
      </c>
      <c r="D15">
        <v>1127</v>
      </c>
      <c r="E15" t="s">
        <v>191</v>
      </c>
      <c r="F15" t="s">
        <v>192</v>
      </c>
      <c r="J15" t="s">
        <v>193</v>
      </c>
      <c r="K15" t="s">
        <v>194</v>
      </c>
      <c r="L15">
        <f>VLOOKUP(B15,'txl role'!B:G,6,FALSE)</f>
        <v>1</v>
      </c>
      <c r="M15" t="str">
        <f>VLOOKUP(B15,'txl role'!B:H,7,FALSE)</f>
        <v>1100-1149</v>
      </c>
    </row>
    <row r="16" spans="1:13">
      <c r="A16">
        <v>16669</v>
      </c>
      <c r="B16" t="s">
        <v>48</v>
      </c>
      <c r="C16" t="s">
        <v>166</v>
      </c>
      <c r="D16">
        <v>1140</v>
      </c>
      <c r="E16" t="s">
        <v>195</v>
      </c>
      <c r="F16" t="s">
        <v>196</v>
      </c>
      <c r="J16" t="s">
        <v>197</v>
      </c>
      <c r="K16" t="s">
        <v>198</v>
      </c>
      <c r="L16">
        <f>VLOOKUP(B16,'txl role'!B:G,6,FALSE)</f>
        <v>1</v>
      </c>
      <c r="M16" t="str">
        <f>VLOOKUP(B16,'txl role'!B:H,7,FALSE)</f>
        <v>1100-1149</v>
      </c>
    </row>
    <row r="17" spans="1:13">
      <c r="A17">
        <v>18705</v>
      </c>
      <c r="B17" t="s">
        <v>45</v>
      </c>
      <c r="C17" t="s">
        <v>168</v>
      </c>
      <c r="D17">
        <v>1143</v>
      </c>
      <c r="E17" t="s">
        <v>183</v>
      </c>
      <c r="F17" t="s">
        <v>184</v>
      </c>
      <c r="G17">
        <v>1</v>
      </c>
      <c r="H17">
        <v>1124</v>
      </c>
      <c r="J17" t="s">
        <v>185</v>
      </c>
      <c r="K17" t="s">
        <v>186</v>
      </c>
      <c r="L17">
        <f>VLOOKUP(B17,'txl role'!B:G,6,FALSE)</f>
        <v>1</v>
      </c>
      <c r="M17" t="str">
        <f>VLOOKUP(B17,'txl role'!B:H,7,FALSE)</f>
        <v>1100-1149</v>
      </c>
    </row>
    <row r="18" spans="1:13">
      <c r="A18">
        <v>19419</v>
      </c>
      <c r="B18" t="s">
        <v>69</v>
      </c>
      <c r="C18" t="s">
        <v>170</v>
      </c>
      <c r="D18">
        <v>1166</v>
      </c>
      <c r="E18" t="s">
        <v>183</v>
      </c>
      <c r="F18" t="s">
        <v>184</v>
      </c>
      <c r="G18">
        <v>4</v>
      </c>
      <c r="H18">
        <v>1157</v>
      </c>
      <c r="J18" t="s">
        <v>185</v>
      </c>
      <c r="K18" t="s">
        <v>186</v>
      </c>
      <c r="L18">
        <f>VLOOKUP(B18,'txl role'!B:G,6,FALSE)</f>
        <v>1</v>
      </c>
      <c r="M18" t="str">
        <f>VLOOKUP(B18,'txl role'!B:H,7,FALSE)</f>
        <v>1150-1199</v>
      </c>
    </row>
    <row r="19" spans="1:13">
      <c r="A19">
        <v>22637</v>
      </c>
      <c r="B19" t="s">
        <v>108</v>
      </c>
      <c r="C19" t="s">
        <v>171</v>
      </c>
      <c r="D19">
        <v>1219</v>
      </c>
      <c r="E19" t="s">
        <v>191</v>
      </c>
      <c r="F19" t="s">
        <v>192</v>
      </c>
      <c r="J19" t="s">
        <v>193</v>
      </c>
      <c r="K19" t="s">
        <v>194</v>
      </c>
      <c r="L19">
        <f>VLOOKUP(B19,'txl role'!B:G,6,FALSE)</f>
        <v>1</v>
      </c>
      <c r="M19" t="str">
        <f>VLOOKUP(B19,'txl role'!B:H,7,FALSE)</f>
        <v>1200-</v>
      </c>
    </row>
    <row r="20" spans="1:13">
      <c r="A20">
        <v>33340</v>
      </c>
      <c r="B20" t="s">
        <v>56</v>
      </c>
      <c r="C20" t="s">
        <v>173</v>
      </c>
      <c r="D20">
        <v>1125</v>
      </c>
      <c r="E20" t="s">
        <v>183</v>
      </c>
      <c r="F20" t="s">
        <v>184</v>
      </c>
      <c r="J20" t="s">
        <v>185</v>
      </c>
      <c r="K20" t="s">
        <v>186</v>
      </c>
      <c r="L20">
        <f>VLOOKUP(B20,'txl role'!B:G,6,FALSE)</f>
        <v>3</v>
      </c>
      <c r="M20" t="str">
        <f>VLOOKUP(B20,'txl role'!B:H,7,FALSE)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sqref="A1:M100"/>
    </sheetView>
  </sheetViews>
  <sheetFormatPr baseColWidth="10" defaultRowHeight="15" x14ac:dyDescent="0"/>
  <sheetData>
    <row r="1" spans="1:13">
      <c r="A1" t="s">
        <v>175</v>
      </c>
      <c r="B1" t="s">
        <v>1</v>
      </c>
      <c r="C1" t="s">
        <v>120</v>
      </c>
      <c r="D1" t="s">
        <v>5</v>
      </c>
      <c r="E1" t="s">
        <v>204</v>
      </c>
      <c r="F1" t="s">
        <v>126</v>
      </c>
      <c r="G1" t="s">
        <v>127</v>
      </c>
      <c r="H1" t="s">
        <v>205</v>
      </c>
      <c r="I1" t="s">
        <v>206</v>
      </c>
      <c r="J1" t="s">
        <v>207</v>
      </c>
      <c r="K1" t="s">
        <v>208</v>
      </c>
      <c r="L1" t="s">
        <v>6</v>
      </c>
      <c r="M1" t="s">
        <v>7</v>
      </c>
    </row>
    <row r="2" spans="1:13">
      <c r="A2">
        <v>538</v>
      </c>
      <c r="B2" t="s">
        <v>64</v>
      </c>
      <c r="C2" t="s">
        <v>129</v>
      </c>
      <c r="D2">
        <v>1142</v>
      </c>
      <c r="E2" t="s">
        <v>209</v>
      </c>
      <c r="J2" t="s">
        <v>210</v>
      </c>
      <c r="K2" t="s">
        <v>211</v>
      </c>
      <c r="L2">
        <f>VLOOKUP(B2,'txl role'!B:G,6,FALSE)</f>
        <v>1</v>
      </c>
      <c r="M2" t="str">
        <f>VLOOKUP(B2,'txl role'!B:H,7,FALSE)</f>
        <v>1100-1149</v>
      </c>
    </row>
    <row r="3" spans="1:13">
      <c r="A3">
        <v>538</v>
      </c>
      <c r="B3" t="s">
        <v>64</v>
      </c>
      <c r="C3" t="s">
        <v>129</v>
      </c>
      <c r="D3">
        <v>1142</v>
      </c>
      <c r="E3" t="s">
        <v>209</v>
      </c>
      <c r="H3">
        <v>1196</v>
      </c>
      <c r="I3">
        <v>1198</v>
      </c>
      <c r="J3" t="s">
        <v>210</v>
      </c>
      <c r="K3" t="s">
        <v>211</v>
      </c>
      <c r="L3">
        <f>VLOOKUP(B3,'txl role'!B:G,6,FALSE)</f>
        <v>1</v>
      </c>
      <c r="M3" t="str">
        <f>VLOOKUP(B3,'txl role'!B:H,7,FALSE)</f>
        <v>1100-1149</v>
      </c>
    </row>
    <row r="4" spans="1:13">
      <c r="A4">
        <v>538</v>
      </c>
      <c r="B4" t="s">
        <v>64</v>
      </c>
      <c r="C4" t="s">
        <v>129</v>
      </c>
      <c r="D4">
        <v>1142</v>
      </c>
      <c r="E4" t="s">
        <v>209</v>
      </c>
      <c r="H4">
        <v>1261</v>
      </c>
      <c r="I4">
        <v>1262</v>
      </c>
      <c r="J4" t="s">
        <v>210</v>
      </c>
      <c r="K4" t="s">
        <v>211</v>
      </c>
      <c r="L4">
        <f>VLOOKUP(B4,'txl role'!B:G,6,FALSE)</f>
        <v>1</v>
      </c>
      <c r="M4" t="str">
        <f>VLOOKUP(B4,'txl role'!B:H,7,FALSE)</f>
        <v>1100-1149</v>
      </c>
    </row>
    <row r="5" spans="1:13">
      <c r="A5">
        <v>761</v>
      </c>
      <c r="B5" t="s">
        <v>51</v>
      </c>
      <c r="C5" t="s">
        <v>134</v>
      </c>
      <c r="D5">
        <v>1128</v>
      </c>
      <c r="E5" t="s">
        <v>132</v>
      </c>
      <c r="J5" t="s">
        <v>212</v>
      </c>
      <c r="K5" t="s">
        <v>213</v>
      </c>
      <c r="L5">
        <f>VLOOKUP(B5,'txl role'!B:G,6,FALSE)</f>
        <v>1</v>
      </c>
      <c r="M5" t="str">
        <f>VLOOKUP(B5,'txl role'!B:H,7,FALSE)</f>
        <v>1100-1149</v>
      </c>
    </row>
    <row r="6" spans="1:13">
      <c r="A6">
        <v>1341</v>
      </c>
      <c r="B6" t="s">
        <v>87</v>
      </c>
      <c r="C6" t="s">
        <v>136</v>
      </c>
      <c r="D6">
        <v>1148</v>
      </c>
      <c r="E6" t="s">
        <v>214</v>
      </c>
      <c r="J6" t="s">
        <v>215</v>
      </c>
      <c r="K6" t="s">
        <v>216</v>
      </c>
      <c r="L6">
        <f>VLOOKUP(B6,'txl role'!B:G,6,FALSE)</f>
        <v>1</v>
      </c>
      <c r="M6" t="str">
        <f>VLOOKUP(B6,'txl role'!B:H,7,FALSE)</f>
        <v>1100-1149</v>
      </c>
    </row>
    <row r="7" spans="1:13">
      <c r="A7">
        <v>1384</v>
      </c>
      <c r="B7" t="s">
        <v>9</v>
      </c>
      <c r="C7" t="s">
        <v>138</v>
      </c>
      <c r="D7">
        <v>1068</v>
      </c>
      <c r="E7" t="s">
        <v>132</v>
      </c>
      <c r="J7" t="s">
        <v>217</v>
      </c>
      <c r="K7" t="s">
        <v>218</v>
      </c>
      <c r="L7">
        <f>VLOOKUP(B7,'txl role'!B:G,6,FALSE)</f>
        <v>1</v>
      </c>
      <c r="M7" t="str">
        <f>VLOOKUP(B7,'txl role'!B:H,7,FALSE)</f>
        <v>1060-1099</v>
      </c>
    </row>
    <row r="8" spans="1:13">
      <c r="A8">
        <v>1384</v>
      </c>
      <c r="B8" t="s">
        <v>9</v>
      </c>
      <c r="C8" t="s">
        <v>138</v>
      </c>
      <c r="D8">
        <v>1068</v>
      </c>
      <c r="E8" t="s">
        <v>132</v>
      </c>
      <c r="J8" t="s">
        <v>219</v>
      </c>
      <c r="K8" t="s">
        <v>220</v>
      </c>
      <c r="L8">
        <f>VLOOKUP(B8,'txl role'!B:G,6,FALSE)</f>
        <v>1</v>
      </c>
      <c r="M8" t="str">
        <f>VLOOKUP(B8,'txl role'!B:H,7,FALSE)</f>
        <v>1060-1099</v>
      </c>
    </row>
    <row r="9" spans="1:13">
      <c r="A9">
        <v>1384</v>
      </c>
      <c r="B9" t="s">
        <v>9</v>
      </c>
      <c r="C9" t="s">
        <v>138</v>
      </c>
      <c r="D9">
        <v>1068</v>
      </c>
      <c r="E9" t="s">
        <v>132</v>
      </c>
      <c r="J9" t="s">
        <v>221</v>
      </c>
      <c r="K9" t="s">
        <v>222</v>
      </c>
      <c r="L9">
        <f>VLOOKUP(B9,'txl role'!B:G,6,FALSE)</f>
        <v>1</v>
      </c>
      <c r="M9" t="str">
        <f>VLOOKUP(B9,'txl role'!B:H,7,FALSE)</f>
        <v>1060-1099</v>
      </c>
    </row>
    <row r="10" spans="1:13">
      <c r="A10">
        <v>1384</v>
      </c>
      <c r="B10" t="s">
        <v>9</v>
      </c>
      <c r="C10" t="s">
        <v>138</v>
      </c>
      <c r="D10">
        <v>1068</v>
      </c>
      <c r="E10" t="s">
        <v>132</v>
      </c>
      <c r="J10" t="s">
        <v>223</v>
      </c>
      <c r="K10" t="s">
        <v>224</v>
      </c>
      <c r="L10">
        <f>VLOOKUP(B10,'txl role'!B:G,6,FALSE)</f>
        <v>1</v>
      </c>
      <c r="M10" t="str">
        <f>VLOOKUP(B10,'txl role'!B:H,7,FALSE)</f>
        <v>1060-1099</v>
      </c>
    </row>
    <row r="11" spans="1:13">
      <c r="A11">
        <v>1384</v>
      </c>
      <c r="B11" t="s">
        <v>9</v>
      </c>
      <c r="C11" t="s">
        <v>138</v>
      </c>
      <c r="D11">
        <v>1068</v>
      </c>
      <c r="E11" t="s">
        <v>132</v>
      </c>
      <c r="J11" t="s">
        <v>225</v>
      </c>
      <c r="K11" t="s">
        <v>226</v>
      </c>
      <c r="L11">
        <f>VLOOKUP(B11,'txl role'!B:G,6,FALSE)</f>
        <v>1</v>
      </c>
      <c r="M11" t="str">
        <f>VLOOKUP(B11,'txl role'!B:H,7,FALSE)</f>
        <v>1060-1099</v>
      </c>
    </row>
    <row r="12" spans="1:13">
      <c r="A12">
        <v>1384</v>
      </c>
      <c r="B12" t="s">
        <v>9</v>
      </c>
      <c r="C12" t="s">
        <v>138</v>
      </c>
      <c r="D12">
        <v>1068</v>
      </c>
      <c r="E12" t="s">
        <v>227</v>
      </c>
      <c r="F12">
        <v>118.4781</v>
      </c>
      <c r="G12">
        <v>36.697479999999999</v>
      </c>
      <c r="J12" t="s">
        <v>228</v>
      </c>
      <c r="K12" t="s">
        <v>229</v>
      </c>
      <c r="L12">
        <f>VLOOKUP(B12,'txl role'!B:G,6,FALSE)</f>
        <v>1</v>
      </c>
      <c r="M12" t="str">
        <f>VLOOKUP(B12,'txl role'!B:H,7,FALSE)</f>
        <v>1060-1099</v>
      </c>
    </row>
    <row r="13" spans="1:13">
      <c r="A13">
        <v>1649</v>
      </c>
      <c r="B13" t="s">
        <v>28</v>
      </c>
      <c r="C13" t="s">
        <v>140</v>
      </c>
      <c r="D13">
        <v>1126</v>
      </c>
      <c r="E13" t="s">
        <v>209</v>
      </c>
      <c r="J13" t="s">
        <v>230</v>
      </c>
      <c r="K13" t="s">
        <v>231</v>
      </c>
      <c r="L13">
        <f>VLOOKUP(B13,'txl role'!B:G,6,FALSE)</f>
        <v>1</v>
      </c>
      <c r="M13" t="str">
        <f>VLOOKUP(B13,'txl role'!B:H,7,FALSE)</f>
        <v>1100-1149</v>
      </c>
    </row>
    <row r="14" spans="1:13">
      <c r="A14">
        <v>1649</v>
      </c>
      <c r="B14" t="s">
        <v>28</v>
      </c>
      <c r="C14" t="s">
        <v>140</v>
      </c>
      <c r="D14">
        <v>1126</v>
      </c>
      <c r="E14" t="s">
        <v>209</v>
      </c>
      <c r="H14">
        <v>978</v>
      </c>
      <c r="I14">
        <v>978</v>
      </c>
      <c r="J14" t="s">
        <v>230</v>
      </c>
      <c r="K14" t="s">
        <v>231</v>
      </c>
      <c r="L14">
        <f>VLOOKUP(B14,'txl role'!B:G,6,FALSE)</f>
        <v>1</v>
      </c>
      <c r="M14" t="str">
        <f>VLOOKUP(B14,'txl role'!B:H,7,FALSE)</f>
        <v>1100-1149</v>
      </c>
    </row>
    <row r="15" spans="1:13">
      <c r="A15">
        <v>1649</v>
      </c>
      <c r="B15" t="s">
        <v>28</v>
      </c>
      <c r="C15" t="s">
        <v>140</v>
      </c>
      <c r="D15">
        <v>1126</v>
      </c>
      <c r="E15" t="s">
        <v>209</v>
      </c>
      <c r="H15">
        <v>979</v>
      </c>
      <c r="I15">
        <v>979</v>
      </c>
      <c r="J15" t="s">
        <v>230</v>
      </c>
      <c r="K15" t="s">
        <v>231</v>
      </c>
      <c r="L15">
        <f>VLOOKUP(B15,'txl role'!B:G,6,FALSE)</f>
        <v>1</v>
      </c>
      <c r="M15" t="str">
        <f>VLOOKUP(B15,'txl role'!B:H,7,FALSE)</f>
        <v>1100-1149</v>
      </c>
    </row>
    <row r="16" spans="1:13">
      <c r="A16">
        <v>1649</v>
      </c>
      <c r="B16" t="s">
        <v>28</v>
      </c>
      <c r="C16" t="s">
        <v>140</v>
      </c>
      <c r="D16">
        <v>1126</v>
      </c>
      <c r="E16" t="s">
        <v>209</v>
      </c>
      <c r="H16">
        <v>980</v>
      </c>
      <c r="I16">
        <v>981</v>
      </c>
      <c r="J16" t="s">
        <v>230</v>
      </c>
      <c r="K16" t="s">
        <v>231</v>
      </c>
      <c r="L16">
        <f>VLOOKUP(B16,'txl role'!B:G,6,FALSE)</f>
        <v>1</v>
      </c>
      <c r="M16" t="str">
        <f>VLOOKUP(B16,'txl role'!B:H,7,FALSE)</f>
        <v>1100-1149</v>
      </c>
    </row>
    <row r="17" spans="1:13">
      <c r="A17">
        <v>1649</v>
      </c>
      <c r="B17" t="s">
        <v>28</v>
      </c>
      <c r="C17" t="s">
        <v>140</v>
      </c>
      <c r="D17">
        <v>1126</v>
      </c>
      <c r="E17" t="s">
        <v>209</v>
      </c>
      <c r="H17">
        <v>982</v>
      </c>
      <c r="I17">
        <v>983</v>
      </c>
      <c r="J17" t="s">
        <v>230</v>
      </c>
      <c r="K17" t="s">
        <v>231</v>
      </c>
      <c r="L17">
        <f>VLOOKUP(B17,'txl role'!B:G,6,FALSE)</f>
        <v>1</v>
      </c>
      <c r="M17" t="str">
        <f>VLOOKUP(B17,'txl role'!B:H,7,FALSE)</f>
        <v>1100-1149</v>
      </c>
    </row>
    <row r="18" spans="1:13">
      <c r="A18">
        <v>1649</v>
      </c>
      <c r="B18" t="s">
        <v>28</v>
      </c>
      <c r="C18" t="s">
        <v>140</v>
      </c>
      <c r="D18">
        <v>1126</v>
      </c>
      <c r="E18" t="s">
        <v>209</v>
      </c>
      <c r="H18">
        <v>982</v>
      </c>
      <c r="I18">
        <v>984</v>
      </c>
      <c r="J18" t="s">
        <v>230</v>
      </c>
      <c r="K18" t="s">
        <v>231</v>
      </c>
      <c r="L18">
        <f>VLOOKUP(B18,'txl role'!B:G,6,FALSE)</f>
        <v>1</v>
      </c>
      <c r="M18" t="str">
        <f>VLOOKUP(B18,'txl role'!B:H,7,FALSE)</f>
        <v>1100-1149</v>
      </c>
    </row>
    <row r="19" spans="1:13">
      <c r="A19">
        <v>1649</v>
      </c>
      <c r="B19" t="s">
        <v>28</v>
      </c>
      <c r="C19" t="s">
        <v>140</v>
      </c>
      <c r="D19">
        <v>1126</v>
      </c>
      <c r="E19" t="s">
        <v>132</v>
      </c>
      <c r="J19" t="s">
        <v>232</v>
      </c>
      <c r="K19" t="s">
        <v>233</v>
      </c>
      <c r="L19">
        <f>VLOOKUP(B19,'txl role'!B:G,6,FALSE)</f>
        <v>1</v>
      </c>
      <c r="M19" t="str">
        <f>VLOOKUP(B19,'txl role'!B:H,7,FALSE)</f>
        <v>1100-1149</v>
      </c>
    </row>
    <row r="20" spans="1:13">
      <c r="A20">
        <v>1649</v>
      </c>
      <c r="B20" t="s">
        <v>28</v>
      </c>
      <c r="C20" t="s">
        <v>140</v>
      </c>
      <c r="D20">
        <v>1126</v>
      </c>
      <c r="E20" t="s">
        <v>132</v>
      </c>
      <c r="H20">
        <v>1246</v>
      </c>
      <c r="I20">
        <v>1248</v>
      </c>
      <c r="J20" t="s">
        <v>232</v>
      </c>
      <c r="K20" t="s">
        <v>233</v>
      </c>
      <c r="L20">
        <f>VLOOKUP(B20,'txl role'!B:G,6,FALSE)</f>
        <v>1</v>
      </c>
      <c r="M20" t="str">
        <f>VLOOKUP(B20,'txl role'!B:H,7,FALSE)</f>
        <v>1100-1149</v>
      </c>
    </row>
    <row r="21" spans="1:13">
      <c r="A21">
        <v>1649</v>
      </c>
      <c r="B21" t="s">
        <v>28</v>
      </c>
      <c r="C21" t="s">
        <v>140</v>
      </c>
      <c r="D21">
        <v>1126</v>
      </c>
      <c r="E21" t="s">
        <v>132</v>
      </c>
      <c r="J21" t="s">
        <v>234</v>
      </c>
      <c r="K21" t="s">
        <v>235</v>
      </c>
      <c r="L21">
        <f>VLOOKUP(B21,'txl role'!B:G,6,FALSE)</f>
        <v>1</v>
      </c>
      <c r="M21" t="str">
        <f>VLOOKUP(B21,'txl role'!B:H,7,FALSE)</f>
        <v>1100-1149</v>
      </c>
    </row>
    <row r="22" spans="1:13">
      <c r="A22">
        <v>1649</v>
      </c>
      <c r="B22" t="s">
        <v>28</v>
      </c>
      <c r="C22" t="s">
        <v>140</v>
      </c>
      <c r="D22">
        <v>1126</v>
      </c>
      <c r="E22" t="s">
        <v>132</v>
      </c>
      <c r="J22" t="s">
        <v>236</v>
      </c>
      <c r="K22" t="s">
        <v>237</v>
      </c>
      <c r="L22">
        <f>VLOOKUP(B22,'txl role'!B:G,6,FALSE)</f>
        <v>1</v>
      </c>
      <c r="M22" t="str">
        <f>VLOOKUP(B22,'txl role'!B:H,7,FALSE)</f>
        <v>1100-1149</v>
      </c>
    </row>
    <row r="23" spans="1:13">
      <c r="A23">
        <v>1649</v>
      </c>
      <c r="B23" t="s">
        <v>28</v>
      </c>
      <c r="C23" t="s">
        <v>140</v>
      </c>
      <c r="D23">
        <v>1126</v>
      </c>
      <c r="E23" t="s">
        <v>132</v>
      </c>
      <c r="H23">
        <v>1211</v>
      </c>
      <c r="I23">
        <v>1213</v>
      </c>
      <c r="J23" t="s">
        <v>236</v>
      </c>
      <c r="K23" t="s">
        <v>237</v>
      </c>
      <c r="L23">
        <f>VLOOKUP(B23,'txl role'!B:G,6,FALSE)</f>
        <v>1</v>
      </c>
      <c r="M23" t="str">
        <f>VLOOKUP(B23,'txl role'!B:H,7,FALSE)</f>
        <v>1100-1149</v>
      </c>
    </row>
    <row r="24" spans="1:13">
      <c r="A24">
        <v>1649</v>
      </c>
      <c r="B24" t="s">
        <v>28</v>
      </c>
      <c r="C24" t="s">
        <v>140</v>
      </c>
      <c r="D24">
        <v>1126</v>
      </c>
      <c r="E24" t="s">
        <v>132</v>
      </c>
      <c r="H24">
        <v>1217</v>
      </c>
      <c r="J24" t="s">
        <v>236</v>
      </c>
      <c r="K24" t="s">
        <v>237</v>
      </c>
      <c r="L24">
        <f>VLOOKUP(B24,'txl role'!B:G,6,FALSE)</f>
        <v>1</v>
      </c>
      <c r="M24" t="str">
        <f>VLOOKUP(B24,'txl role'!B:H,7,FALSE)</f>
        <v>1100-1149</v>
      </c>
    </row>
    <row r="25" spans="1:13">
      <c r="A25">
        <v>1649</v>
      </c>
      <c r="B25" t="s">
        <v>28</v>
      </c>
      <c r="C25" t="s">
        <v>140</v>
      </c>
      <c r="D25">
        <v>1126</v>
      </c>
      <c r="E25" t="s">
        <v>132</v>
      </c>
      <c r="H25">
        <v>1217</v>
      </c>
      <c r="I25">
        <v>1219</v>
      </c>
      <c r="J25" t="s">
        <v>236</v>
      </c>
      <c r="K25" t="s">
        <v>237</v>
      </c>
      <c r="L25">
        <f>VLOOKUP(B25,'txl role'!B:G,6,FALSE)</f>
        <v>1</v>
      </c>
      <c r="M25" t="str">
        <f>VLOOKUP(B25,'txl role'!B:H,7,FALSE)</f>
        <v>1100-1149</v>
      </c>
    </row>
    <row r="26" spans="1:13">
      <c r="A26">
        <v>1649</v>
      </c>
      <c r="B26" t="s">
        <v>28</v>
      </c>
      <c r="C26" t="s">
        <v>140</v>
      </c>
      <c r="D26">
        <v>1126</v>
      </c>
      <c r="E26" t="s">
        <v>132</v>
      </c>
      <c r="J26" t="s">
        <v>238</v>
      </c>
      <c r="K26" t="s">
        <v>239</v>
      </c>
      <c r="L26">
        <f>VLOOKUP(B26,'txl role'!B:G,6,FALSE)</f>
        <v>1</v>
      </c>
      <c r="M26" t="str">
        <f>VLOOKUP(B26,'txl role'!B:H,7,FALSE)</f>
        <v>1100-1149</v>
      </c>
    </row>
    <row r="27" spans="1:13">
      <c r="A27">
        <v>1649</v>
      </c>
      <c r="B27" t="s">
        <v>28</v>
      </c>
      <c r="C27" t="s">
        <v>140</v>
      </c>
      <c r="D27">
        <v>1126</v>
      </c>
      <c r="E27" t="s">
        <v>132</v>
      </c>
      <c r="J27" t="s">
        <v>240</v>
      </c>
      <c r="K27" t="s">
        <v>241</v>
      </c>
      <c r="L27">
        <f>VLOOKUP(B27,'txl role'!B:G,6,FALSE)</f>
        <v>1</v>
      </c>
      <c r="M27" t="str">
        <f>VLOOKUP(B27,'txl role'!B:H,7,FALSE)</f>
        <v>1100-1149</v>
      </c>
    </row>
    <row r="28" spans="1:13">
      <c r="A28">
        <v>1649</v>
      </c>
      <c r="B28" t="s">
        <v>28</v>
      </c>
      <c r="C28" t="s">
        <v>140</v>
      </c>
      <c r="D28">
        <v>1126</v>
      </c>
      <c r="E28" t="s">
        <v>242</v>
      </c>
      <c r="F28">
        <v>118.76899</v>
      </c>
      <c r="G28">
        <v>32.05256</v>
      </c>
      <c r="J28" t="s">
        <v>228</v>
      </c>
      <c r="K28" t="s">
        <v>229</v>
      </c>
      <c r="L28">
        <f>VLOOKUP(B28,'txl role'!B:G,6,FALSE)</f>
        <v>1</v>
      </c>
      <c r="M28" t="str">
        <f>VLOOKUP(B28,'txl role'!B:H,7,FALSE)</f>
        <v>1100-1149</v>
      </c>
    </row>
    <row r="29" spans="1:13">
      <c r="A29">
        <v>1649</v>
      </c>
      <c r="B29" t="s">
        <v>28</v>
      </c>
      <c r="C29" t="s">
        <v>140</v>
      </c>
      <c r="D29">
        <v>1126</v>
      </c>
      <c r="E29" t="s">
        <v>132</v>
      </c>
      <c r="J29" t="s">
        <v>243</v>
      </c>
      <c r="K29" t="s">
        <v>244</v>
      </c>
      <c r="L29">
        <f>VLOOKUP(B29,'txl role'!B:G,6,FALSE)</f>
        <v>1</v>
      </c>
      <c r="M29" t="str">
        <f>VLOOKUP(B29,'txl role'!B:H,7,FALSE)</f>
        <v>1100-1149</v>
      </c>
    </row>
    <row r="30" spans="1:13">
      <c r="A30">
        <v>1691</v>
      </c>
      <c r="B30" t="s">
        <v>33</v>
      </c>
      <c r="C30" t="s">
        <v>142</v>
      </c>
      <c r="D30">
        <v>1136</v>
      </c>
      <c r="E30" t="s">
        <v>245</v>
      </c>
      <c r="F30">
        <v>114.86548999999999</v>
      </c>
      <c r="G30">
        <v>30.44699</v>
      </c>
      <c r="J30" t="s">
        <v>228</v>
      </c>
      <c r="K30" t="s">
        <v>229</v>
      </c>
      <c r="L30">
        <f>VLOOKUP(B30,'txl role'!B:G,6,FALSE)</f>
        <v>2</v>
      </c>
      <c r="M30" t="str">
        <f>VLOOKUP(B30,'txl role'!B:H,7,FALSE)</f>
        <v>1100-1149</v>
      </c>
    </row>
    <row r="31" spans="1:13">
      <c r="A31">
        <v>1691</v>
      </c>
      <c r="B31" t="s">
        <v>33</v>
      </c>
      <c r="C31" t="s">
        <v>142</v>
      </c>
      <c r="D31">
        <v>1136</v>
      </c>
      <c r="E31" t="s">
        <v>246</v>
      </c>
      <c r="F31">
        <v>121.1206</v>
      </c>
      <c r="G31">
        <v>28.843129999999999</v>
      </c>
      <c r="J31" t="s">
        <v>228</v>
      </c>
      <c r="K31" t="s">
        <v>229</v>
      </c>
      <c r="L31">
        <f>VLOOKUP(B31,'txl role'!B:G,6,FALSE)</f>
        <v>2</v>
      </c>
      <c r="M31" t="str">
        <f>VLOOKUP(B31,'txl role'!B:H,7,FALSE)</f>
        <v>1100-1149</v>
      </c>
    </row>
    <row r="32" spans="1:13">
      <c r="A32">
        <v>1707</v>
      </c>
      <c r="B32" t="s">
        <v>113</v>
      </c>
      <c r="C32" t="s">
        <v>144</v>
      </c>
      <c r="D32">
        <v>1095</v>
      </c>
      <c r="E32" t="s">
        <v>209</v>
      </c>
      <c r="H32">
        <v>1111</v>
      </c>
      <c r="I32">
        <v>1115</v>
      </c>
      <c r="J32" t="s">
        <v>230</v>
      </c>
      <c r="K32" t="s">
        <v>231</v>
      </c>
      <c r="L32">
        <f>VLOOKUP(B32,'txl role'!B:G,6,FALSE)</f>
        <v>1</v>
      </c>
      <c r="M32" t="str">
        <f>VLOOKUP(B32,'txl role'!B:H,7,FALSE)</f>
        <v>1060-1099</v>
      </c>
    </row>
    <row r="33" spans="1:13">
      <c r="A33">
        <v>1707</v>
      </c>
      <c r="B33" t="s">
        <v>113</v>
      </c>
      <c r="C33" t="s">
        <v>144</v>
      </c>
      <c r="D33">
        <v>1095</v>
      </c>
      <c r="E33" t="s">
        <v>132</v>
      </c>
      <c r="H33">
        <v>1125</v>
      </c>
      <c r="I33">
        <v>1126</v>
      </c>
      <c r="J33" t="s">
        <v>247</v>
      </c>
      <c r="K33" t="s">
        <v>248</v>
      </c>
      <c r="L33">
        <f>VLOOKUP(B33,'txl role'!B:G,6,FALSE)</f>
        <v>1</v>
      </c>
      <c r="M33" t="str">
        <f>VLOOKUP(B33,'txl role'!B:H,7,FALSE)</f>
        <v>1060-1099</v>
      </c>
    </row>
    <row r="34" spans="1:13">
      <c r="A34">
        <v>1707</v>
      </c>
      <c r="B34" t="s">
        <v>113</v>
      </c>
      <c r="C34" t="s">
        <v>144</v>
      </c>
      <c r="D34">
        <v>1095</v>
      </c>
      <c r="E34" t="s">
        <v>132</v>
      </c>
      <c r="H34">
        <v>1097</v>
      </c>
      <c r="I34">
        <v>1099</v>
      </c>
      <c r="J34" t="s">
        <v>249</v>
      </c>
      <c r="K34" t="s">
        <v>250</v>
      </c>
      <c r="L34">
        <f>VLOOKUP(B34,'txl role'!B:G,6,FALSE)</f>
        <v>1</v>
      </c>
      <c r="M34" t="str">
        <f>VLOOKUP(B34,'txl role'!B:H,7,FALSE)</f>
        <v>1060-1099</v>
      </c>
    </row>
    <row r="35" spans="1:13">
      <c r="A35">
        <v>1707</v>
      </c>
      <c r="B35" t="s">
        <v>113</v>
      </c>
      <c r="C35" t="s">
        <v>144</v>
      </c>
      <c r="D35">
        <v>1095</v>
      </c>
      <c r="E35" t="s">
        <v>132</v>
      </c>
      <c r="J35" t="s">
        <v>219</v>
      </c>
      <c r="K35" t="s">
        <v>220</v>
      </c>
      <c r="L35">
        <f>VLOOKUP(B35,'txl role'!B:G,6,FALSE)</f>
        <v>1</v>
      </c>
      <c r="M35" t="str">
        <f>VLOOKUP(B35,'txl role'!B:H,7,FALSE)</f>
        <v>1060-1099</v>
      </c>
    </row>
    <row r="36" spans="1:13">
      <c r="A36">
        <v>1707</v>
      </c>
      <c r="B36" t="s">
        <v>113</v>
      </c>
      <c r="C36" t="s">
        <v>144</v>
      </c>
      <c r="D36">
        <v>1095</v>
      </c>
      <c r="E36" t="s">
        <v>132</v>
      </c>
      <c r="J36" t="s">
        <v>251</v>
      </c>
      <c r="K36" t="s">
        <v>252</v>
      </c>
      <c r="L36">
        <f>VLOOKUP(B36,'txl role'!B:G,6,FALSE)</f>
        <v>1</v>
      </c>
      <c r="M36" t="str">
        <f>VLOOKUP(B36,'txl role'!B:H,7,FALSE)</f>
        <v>1060-1099</v>
      </c>
    </row>
    <row r="37" spans="1:13">
      <c r="A37">
        <v>1707</v>
      </c>
      <c r="B37" t="s">
        <v>113</v>
      </c>
      <c r="C37" t="s">
        <v>144</v>
      </c>
      <c r="D37">
        <v>1095</v>
      </c>
      <c r="E37" t="s">
        <v>253</v>
      </c>
      <c r="F37">
        <v>116.66383</v>
      </c>
      <c r="G37">
        <v>28.99417</v>
      </c>
      <c r="J37" t="s">
        <v>228</v>
      </c>
      <c r="K37" t="s">
        <v>229</v>
      </c>
      <c r="L37">
        <f>VLOOKUP(B37,'txl role'!B:G,6,FALSE)</f>
        <v>1</v>
      </c>
      <c r="M37" t="str">
        <f>VLOOKUP(B37,'txl role'!B:H,7,FALSE)</f>
        <v>1060-1099</v>
      </c>
    </row>
    <row r="38" spans="1:13">
      <c r="A38">
        <v>1707</v>
      </c>
      <c r="B38" t="s">
        <v>113</v>
      </c>
      <c r="C38" t="s">
        <v>144</v>
      </c>
      <c r="D38">
        <v>1095</v>
      </c>
      <c r="E38" t="s">
        <v>253</v>
      </c>
      <c r="F38">
        <v>116.66383</v>
      </c>
      <c r="G38">
        <v>28.99417</v>
      </c>
      <c r="H38">
        <v>1087</v>
      </c>
      <c r="I38">
        <v>1088</v>
      </c>
      <c r="J38" t="s">
        <v>228</v>
      </c>
      <c r="K38" t="s">
        <v>229</v>
      </c>
      <c r="L38">
        <f>VLOOKUP(B38,'txl role'!B:G,6,FALSE)</f>
        <v>1</v>
      </c>
      <c r="M38" t="str">
        <f>VLOOKUP(B38,'txl role'!B:H,7,FALSE)</f>
        <v>1060-1099</v>
      </c>
    </row>
    <row r="39" spans="1:13">
      <c r="A39">
        <v>1707</v>
      </c>
      <c r="B39" t="s">
        <v>113</v>
      </c>
      <c r="C39" t="s">
        <v>144</v>
      </c>
      <c r="D39">
        <v>1095</v>
      </c>
      <c r="E39" t="s">
        <v>253</v>
      </c>
      <c r="F39">
        <v>116.66383</v>
      </c>
      <c r="G39">
        <v>28.99417</v>
      </c>
      <c r="H39">
        <v>1088</v>
      </c>
      <c r="J39" t="s">
        <v>228</v>
      </c>
      <c r="K39" t="s">
        <v>229</v>
      </c>
      <c r="L39">
        <f>VLOOKUP(B39,'txl role'!B:G,6,FALSE)</f>
        <v>1</v>
      </c>
      <c r="M39" t="str">
        <f>VLOOKUP(B39,'txl role'!B:H,7,FALSE)</f>
        <v>1060-1099</v>
      </c>
    </row>
    <row r="40" spans="1:13">
      <c r="A40">
        <v>1707</v>
      </c>
      <c r="B40" t="s">
        <v>113</v>
      </c>
      <c r="C40" t="s">
        <v>144</v>
      </c>
      <c r="D40">
        <v>1095</v>
      </c>
      <c r="E40" t="s">
        <v>254</v>
      </c>
      <c r="F40">
        <v>112.97812999999999</v>
      </c>
      <c r="G40">
        <v>28.1982</v>
      </c>
      <c r="J40" t="s">
        <v>228</v>
      </c>
      <c r="K40" t="s">
        <v>229</v>
      </c>
      <c r="L40">
        <f>VLOOKUP(B40,'txl role'!B:G,6,FALSE)</f>
        <v>1</v>
      </c>
      <c r="M40" t="str">
        <f>VLOOKUP(B40,'txl role'!B:H,7,FALSE)</f>
        <v>1060-1099</v>
      </c>
    </row>
    <row r="41" spans="1:13">
      <c r="A41">
        <v>1707</v>
      </c>
      <c r="B41" t="s">
        <v>113</v>
      </c>
      <c r="C41" t="s">
        <v>144</v>
      </c>
      <c r="D41">
        <v>1095</v>
      </c>
      <c r="E41" t="s">
        <v>254</v>
      </c>
      <c r="F41">
        <v>112.97812999999999</v>
      </c>
      <c r="G41">
        <v>28.1982</v>
      </c>
      <c r="H41">
        <v>1165</v>
      </c>
      <c r="J41" t="s">
        <v>228</v>
      </c>
      <c r="K41" t="s">
        <v>229</v>
      </c>
      <c r="L41">
        <f>VLOOKUP(B41,'txl role'!B:G,6,FALSE)</f>
        <v>1</v>
      </c>
      <c r="M41" t="str">
        <f>VLOOKUP(B41,'txl role'!B:H,7,FALSE)</f>
        <v>1060-1099</v>
      </c>
    </row>
    <row r="42" spans="1:13">
      <c r="A42">
        <v>1707</v>
      </c>
      <c r="B42" t="s">
        <v>113</v>
      </c>
      <c r="C42" t="s">
        <v>144</v>
      </c>
      <c r="D42">
        <v>1095</v>
      </c>
      <c r="E42" t="s">
        <v>254</v>
      </c>
      <c r="F42">
        <v>112.97812999999999</v>
      </c>
      <c r="G42">
        <v>28.1982</v>
      </c>
      <c r="H42">
        <v>1181</v>
      </c>
      <c r="J42" t="s">
        <v>228</v>
      </c>
      <c r="K42" t="s">
        <v>229</v>
      </c>
      <c r="L42">
        <f>VLOOKUP(B42,'txl role'!B:G,6,FALSE)</f>
        <v>1</v>
      </c>
      <c r="M42" t="str">
        <f>VLOOKUP(B42,'txl role'!B:H,7,FALSE)</f>
        <v>1060-1099</v>
      </c>
    </row>
    <row r="43" spans="1:13">
      <c r="A43">
        <v>1712</v>
      </c>
      <c r="B43" t="s">
        <v>59</v>
      </c>
      <c r="C43" t="s">
        <v>146</v>
      </c>
      <c r="D43">
        <v>1132</v>
      </c>
      <c r="E43" t="s">
        <v>255</v>
      </c>
      <c r="F43">
        <v>117.96489</v>
      </c>
      <c r="G43">
        <v>28.450690000000002</v>
      </c>
      <c r="J43" t="s">
        <v>228</v>
      </c>
      <c r="K43" t="s">
        <v>229</v>
      </c>
      <c r="L43">
        <f>VLOOKUP(B43,'txl role'!B:G,6,FALSE)</f>
        <v>1</v>
      </c>
      <c r="M43" t="str">
        <f>VLOOKUP(B43,'txl role'!B:H,7,FALSE)</f>
        <v>1100-1149</v>
      </c>
    </row>
    <row r="44" spans="1:13">
      <c r="A44">
        <v>1712</v>
      </c>
      <c r="B44" t="s">
        <v>59</v>
      </c>
      <c r="C44" t="s">
        <v>146</v>
      </c>
      <c r="D44">
        <v>1132</v>
      </c>
      <c r="E44" t="s">
        <v>256</v>
      </c>
      <c r="F44">
        <v>116.35133999999999</v>
      </c>
      <c r="G44">
        <v>27.984780000000001</v>
      </c>
      <c r="J44" t="s">
        <v>228</v>
      </c>
      <c r="K44" t="s">
        <v>229</v>
      </c>
      <c r="L44">
        <f>VLOOKUP(B44,'txl role'!B:G,6,FALSE)</f>
        <v>1</v>
      </c>
      <c r="M44" t="str">
        <f>VLOOKUP(B44,'txl role'!B:H,7,FALSE)</f>
        <v>1100-1149</v>
      </c>
    </row>
    <row r="45" spans="1:13">
      <c r="A45">
        <v>1712</v>
      </c>
      <c r="B45" t="s">
        <v>59</v>
      </c>
      <c r="C45" t="s">
        <v>146</v>
      </c>
      <c r="D45">
        <v>1132</v>
      </c>
      <c r="E45" t="s">
        <v>257</v>
      </c>
      <c r="F45">
        <v>119.14111</v>
      </c>
      <c r="G45">
        <v>33.502789999999997</v>
      </c>
      <c r="J45" t="s">
        <v>228</v>
      </c>
      <c r="K45" t="s">
        <v>229</v>
      </c>
      <c r="L45">
        <f>VLOOKUP(B45,'txl role'!B:G,6,FALSE)</f>
        <v>1</v>
      </c>
      <c r="M45" t="str">
        <f>VLOOKUP(B45,'txl role'!B:H,7,FALSE)</f>
        <v>1100-1149</v>
      </c>
    </row>
    <row r="46" spans="1:13">
      <c r="A46">
        <v>1712</v>
      </c>
      <c r="B46" t="s">
        <v>59</v>
      </c>
      <c r="C46" t="s">
        <v>146</v>
      </c>
      <c r="D46">
        <v>1132</v>
      </c>
      <c r="E46" t="s">
        <v>257</v>
      </c>
      <c r="F46">
        <v>119.14111</v>
      </c>
      <c r="G46">
        <v>33.502789999999997</v>
      </c>
      <c r="H46">
        <v>1215</v>
      </c>
      <c r="J46" t="s">
        <v>228</v>
      </c>
      <c r="K46" t="s">
        <v>229</v>
      </c>
      <c r="L46">
        <f>VLOOKUP(B46,'txl role'!B:G,6,FALSE)</f>
        <v>1</v>
      </c>
      <c r="M46" t="str">
        <f>VLOOKUP(B46,'txl role'!B:H,7,FALSE)</f>
        <v>1100-1149</v>
      </c>
    </row>
    <row r="47" spans="1:13">
      <c r="A47">
        <v>1712</v>
      </c>
      <c r="B47" t="s">
        <v>59</v>
      </c>
      <c r="C47" t="s">
        <v>146</v>
      </c>
      <c r="D47">
        <v>1132</v>
      </c>
      <c r="E47" t="s">
        <v>214</v>
      </c>
      <c r="J47" t="s">
        <v>215</v>
      </c>
      <c r="K47" t="s">
        <v>216</v>
      </c>
      <c r="L47">
        <f>VLOOKUP(B47,'txl role'!B:G,6,FALSE)</f>
        <v>1</v>
      </c>
      <c r="M47" t="str">
        <f>VLOOKUP(B47,'txl role'!B:H,7,FALSE)</f>
        <v>1100-1149</v>
      </c>
    </row>
    <row r="48" spans="1:13">
      <c r="A48">
        <v>1899</v>
      </c>
      <c r="B48" t="s">
        <v>12</v>
      </c>
      <c r="C48" t="s">
        <v>147</v>
      </c>
      <c r="D48">
        <v>1132</v>
      </c>
      <c r="E48" t="s">
        <v>258</v>
      </c>
      <c r="F48">
        <v>115.98568</v>
      </c>
      <c r="G48">
        <v>29.722359999999998</v>
      </c>
      <c r="J48" t="s">
        <v>228</v>
      </c>
      <c r="K48" t="s">
        <v>229</v>
      </c>
      <c r="L48">
        <f>VLOOKUP(B48,'txl role'!B:G,6,FALSE)</f>
        <v>2</v>
      </c>
      <c r="M48" t="str">
        <f>VLOOKUP(B48,'txl role'!B:H,7,FALSE)</f>
        <v>1100-1149</v>
      </c>
    </row>
    <row r="49" spans="1:13">
      <c r="A49">
        <v>1899</v>
      </c>
      <c r="B49" t="s">
        <v>12</v>
      </c>
      <c r="C49" t="s">
        <v>147</v>
      </c>
      <c r="D49">
        <v>1132</v>
      </c>
      <c r="E49" t="s">
        <v>259</v>
      </c>
      <c r="F49">
        <v>115.04458</v>
      </c>
      <c r="G49">
        <v>32.130299999999998</v>
      </c>
      <c r="J49" t="s">
        <v>228</v>
      </c>
      <c r="K49" t="s">
        <v>229</v>
      </c>
      <c r="L49">
        <f>VLOOKUP(B49,'txl role'!B:G,6,FALSE)</f>
        <v>2</v>
      </c>
      <c r="M49" t="str">
        <f>VLOOKUP(B49,'txl role'!B:H,7,FALSE)</f>
        <v>1100-1149</v>
      </c>
    </row>
    <row r="50" spans="1:13">
      <c r="A50">
        <v>1981</v>
      </c>
      <c r="B50" t="s">
        <v>23</v>
      </c>
      <c r="C50" t="s">
        <v>149</v>
      </c>
      <c r="D50">
        <v>1098</v>
      </c>
      <c r="E50" t="s">
        <v>132</v>
      </c>
      <c r="J50" t="s">
        <v>260</v>
      </c>
      <c r="K50" t="s">
        <v>261</v>
      </c>
      <c r="L50">
        <f>VLOOKUP(B50,'txl role'!B:G,6,FALSE)</f>
        <v>1</v>
      </c>
      <c r="M50" t="str">
        <f>VLOOKUP(B50,'txl role'!B:H,7,FALSE)</f>
        <v>1060-1099</v>
      </c>
    </row>
    <row r="51" spans="1:13">
      <c r="A51">
        <v>1981</v>
      </c>
      <c r="B51" t="s">
        <v>23</v>
      </c>
      <c r="C51" t="s">
        <v>149</v>
      </c>
      <c r="D51">
        <v>1098</v>
      </c>
      <c r="E51" t="s">
        <v>132</v>
      </c>
      <c r="H51">
        <v>1061</v>
      </c>
      <c r="I51">
        <v>1062</v>
      </c>
      <c r="J51" t="s">
        <v>260</v>
      </c>
      <c r="K51" t="s">
        <v>261</v>
      </c>
      <c r="L51">
        <f>VLOOKUP(B51,'txl role'!B:G,6,FALSE)</f>
        <v>1</v>
      </c>
      <c r="M51" t="str">
        <f>VLOOKUP(B51,'txl role'!B:H,7,FALSE)</f>
        <v>1060-1099</v>
      </c>
    </row>
    <row r="52" spans="1:13">
      <c r="A52">
        <v>1981</v>
      </c>
      <c r="B52" t="s">
        <v>23</v>
      </c>
      <c r="C52" t="s">
        <v>149</v>
      </c>
      <c r="D52">
        <v>1098</v>
      </c>
      <c r="E52" t="s">
        <v>132</v>
      </c>
      <c r="H52">
        <v>1128</v>
      </c>
      <c r="I52">
        <v>1130</v>
      </c>
      <c r="J52" t="s">
        <v>260</v>
      </c>
      <c r="K52" t="s">
        <v>261</v>
      </c>
      <c r="L52">
        <f>VLOOKUP(B52,'txl role'!B:G,6,FALSE)</f>
        <v>1</v>
      </c>
      <c r="M52" t="str">
        <f>VLOOKUP(B52,'txl role'!B:H,7,FALSE)</f>
        <v>1060-1099</v>
      </c>
    </row>
    <row r="53" spans="1:13">
      <c r="A53">
        <v>1981</v>
      </c>
      <c r="B53" t="s">
        <v>23</v>
      </c>
      <c r="C53" t="s">
        <v>149</v>
      </c>
      <c r="D53">
        <v>1098</v>
      </c>
      <c r="E53" t="s">
        <v>132</v>
      </c>
      <c r="H53">
        <v>1129</v>
      </c>
      <c r="I53">
        <v>1129</v>
      </c>
      <c r="J53" t="s">
        <v>260</v>
      </c>
      <c r="K53" t="s">
        <v>261</v>
      </c>
      <c r="L53">
        <f>VLOOKUP(B53,'txl role'!B:G,6,FALSE)</f>
        <v>1</v>
      </c>
      <c r="M53" t="str">
        <f>VLOOKUP(B53,'txl role'!B:H,7,FALSE)</f>
        <v>1060-1099</v>
      </c>
    </row>
    <row r="54" spans="1:13">
      <c r="A54">
        <v>1981</v>
      </c>
      <c r="B54" t="s">
        <v>23</v>
      </c>
      <c r="C54" t="s">
        <v>149</v>
      </c>
      <c r="D54">
        <v>1098</v>
      </c>
      <c r="E54" t="s">
        <v>132</v>
      </c>
      <c r="H54">
        <v>1133</v>
      </c>
      <c r="I54">
        <v>1133</v>
      </c>
      <c r="J54" t="s">
        <v>260</v>
      </c>
      <c r="K54" t="s">
        <v>261</v>
      </c>
      <c r="L54">
        <f>VLOOKUP(B54,'txl role'!B:G,6,FALSE)</f>
        <v>1</v>
      </c>
      <c r="M54" t="str">
        <f>VLOOKUP(B54,'txl role'!B:H,7,FALSE)</f>
        <v>1060-1099</v>
      </c>
    </row>
    <row r="55" spans="1:13">
      <c r="A55">
        <v>1981</v>
      </c>
      <c r="B55" t="s">
        <v>23</v>
      </c>
      <c r="C55" t="s">
        <v>149</v>
      </c>
      <c r="D55">
        <v>1098</v>
      </c>
      <c r="E55" t="s">
        <v>209</v>
      </c>
      <c r="J55" t="s">
        <v>262</v>
      </c>
      <c r="K55" t="s">
        <v>263</v>
      </c>
      <c r="L55">
        <f>VLOOKUP(B55,'txl role'!B:G,6,FALSE)</f>
        <v>1</v>
      </c>
      <c r="M55" t="str">
        <f>VLOOKUP(B55,'txl role'!B:H,7,FALSE)</f>
        <v>1060-1099</v>
      </c>
    </row>
    <row r="56" spans="1:13">
      <c r="A56">
        <v>1981</v>
      </c>
      <c r="B56" t="s">
        <v>23</v>
      </c>
      <c r="C56" t="s">
        <v>149</v>
      </c>
      <c r="D56">
        <v>1098</v>
      </c>
      <c r="E56" t="s">
        <v>209</v>
      </c>
      <c r="H56">
        <v>1073</v>
      </c>
      <c r="J56" t="s">
        <v>262</v>
      </c>
      <c r="K56" t="s">
        <v>263</v>
      </c>
      <c r="L56">
        <f>VLOOKUP(B56,'txl role'!B:G,6,FALSE)</f>
        <v>1</v>
      </c>
      <c r="M56" t="str">
        <f>VLOOKUP(B56,'txl role'!B:H,7,FALSE)</f>
        <v>1060-1099</v>
      </c>
    </row>
    <row r="57" spans="1:13">
      <c r="A57">
        <v>1981</v>
      </c>
      <c r="B57" t="s">
        <v>23</v>
      </c>
      <c r="C57" t="s">
        <v>149</v>
      </c>
      <c r="D57">
        <v>1098</v>
      </c>
      <c r="E57" t="s">
        <v>209</v>
      </c>
      <c r="H57">
        <v>1073</v>
      </c>
      <c r="I57">
        <v>1075</v>
      </c>
      <c r="J57" t="s">
        <v>262</v>
      </c>
      <c r="K57" t="s">
        <v>263</v>
      </c>
      <c r="L57">
        <f>VLOOKUP(B57,'txl role'!B:G,6,FALSE)</f>
        <v>1</v>
      </c>
      <c r="M57" t="str">
        <f>VLOOKUP(B57,'txl role'!B:H,7,FALSE)</f>
        <v>1060-1099</v>
      </c>
    </row>
    <row r="58" spans="1:13">
      <c r="A58">
        <v>1981</v>
      </c>
      <c r="B58" t="s">
        <v>23</v>
      </c>
      <c r="C58" t="s">
        <v>149</v>
      </c>
      <c r="D58">
        <v>1098</v>
      </c>
      <c r="E58" t="s">
        <v>209</v>
      </c>
      <c r="H58">
        <v>1080</v>
      </c>
      <c r="I58">
        <v>1082</v>
      </c>
      <c r="J58" t="s">
        <v>262</v>
      </c>
      <c r="K58" t="s">
        <v>263</v>
      </c>
      <c r="L58">
        <f>VLOOKUP(B58,'txl role'!B:G,6,FALSE)</f>
        <v>1</v>
      </c>
      <c r="M58" t="str">
        <f>VLOOKUP(B58,'txl role'!B:H,7,FALSE)</f>
        <v>1060-1099</v>
      </c>
    </row>
    <row r="59" spans="1:13">
      <c r="A59">
        <v>1981</v>
      </c>
      <c r="B59" t="s">
        <v>23</v>
      </c>
      <c r="C59" t="s">
        <v>149</v>
      </c>
      <c r="D59">
        <v>1098</v>
      </c>
      <c r="E59" t="s">
        <v>209</v>
      </c>
      <c r="H59">
        <v>1083</v>
      </c>
      <c r="I59">
        <v>1083</v>
      </c>
      <c r="J59" t="s">
        <v>262</v>
      </c>
      <c r="K59" t="s">
        <v>263</v>
      </c>
      <c r="L59">
        <f>VLOOKUP(B59,'txl role'!B:G,6,FALSE)</f>
        <v>1</v>
      </c>
      <c r="M59" t="str">
        <f>VLOOKUP(B59,'txl role'!B:H,7,FALSE)</f>
        <v>1060-1099</v>
      </c>
    </row>
    <row r="60" spans="1:13">
      <c r="A60">
        <v>1981</v>
      </c>
      <c r="B60" t="s">
        <v>23</v>
      </c>
      <c r="C60" t="s">
        <v>149</v>
      </c>
      <c r="D60">
        <v>1098</v>
      </c>
      <c r="E60" t="s">
        <v>209</v>
      </c>
      <c r="H60">
        <v>1084</v>
      </c>
      <c r="J60" t="s">
        <v>262</v>
      </c>
      <c r="K60" t="s">
        <v>263</v>
      </c>
      <c r="L60">
        <f>VLOOKUP(B60,'txl role'!B:G,6,FALSE)</f>
        <v>1</v>
      </c>
      <c r="M60" t="str">
        <f>VLOOKUP(B60,'txl role'!B:H,7,FALSE)</f>
        <v>1060-1099</v>
      </c>
    </row>
    <row r="61" spans="1:13">
      <c r="A61">
        <v>1981</v>
      </c>
      <c r="B61" t="s">
        <v>23</v>
      </c>
      <c r="C61" t="s">
        <v>149</v>
      </c>
      <c r="D61">
        <v>1098</v>
      </c>
      <c r="E61" t="s">
        <v>209</v>
      </c>
      <c r="H61">
        <v>1084</v>
      </c>
      <c r="I61">
        <v>1089</v>
      </c>
      <c r="J61" t="s">
        <v>262</v>
      </c>
      <c r="K61" t="s">
        <v>263</v>
      </c>
      <c r="L61">
        <f>VLOOKUP(B61,'txl role'!B:G,6,FALSE)</f>
        <v>1</v>
      </c>
      <c r="M61" t="str">
        <f>VLOOKUP(B61,'txl role'!B:H,7,FALSE)</f>
        <v>1060-1099</v>
      </c>
    </row>
    <row r="62" spans="1:13">
      <c r="A62">
        <v>1981</v>
      </c>
      <c r="B62" t="s">
        <v>23</v>
      </c>
      <c r="C62" t="s">
        <v>149</v>
      </c>
      <c r="D62">
        <v>1098</v>
      </c>
      <c r="E62" t="s">
        <v>209</v>
      </c>
      <c r="H62">
        <v>1089</v>
      </c>
      <c r="J62" t="s">
        <v>262</v>
      </c>
      <c r="K62" t="s">
        <v>263</v>
      </c>
      <c r="L62">
        <f>VLOOKUP(B62,'txl role'!B:G,6,FALSE)</f>
        <v>1</v>
      </c>
      <c r="M62" t="str">
        <f>VLOOKUP(B62,'txl role'!B:H,7,FALSE)</f>
        <v>1060-1099</v>
      </c>
    </row>
    <row r="63" spans="1:13">
      <c r="A63">
        <v>1981</v>
      </c>
      <c r="B63" t="s">
        <v>23</v>
      </c>
      <c r="C63" t="s">
        <v>149</v>
      </c>
      <c r="D63">
        <v>1098</v>
      </c>
      <c r="E63" t="s">
        <v>209</v>
      </c>
      <c r="H63">
        <v>1089</v>
      </c>
      <c r="I63">
        <v>1089</v>
      </c>
      <c r="J63" t="s">
        <v>262</v>
      </c>
      <c r="K63" t="s">
        <v>263</v>
      </c>
      <c r="L63">
        <f>VLOOKUP(B63,'txl role'!B:G,6,FALSE)</f>
        <v>1</v>
      </c>
      <c r="M63" t="str">
        <f>VLOOKUP(B63,'txl role'!B:H,7,FALSE)</f>
        <v>1060-1099</v>
      </c>
    </row>
    <row r="64" spans="1:13">
      <c r="A64">
        <v>1981</v>
      </c>
      <c r="B64" t="s">
        <v>23</v>
      </c>
      <c r="C64" t="s">
        <v>149</v>
      </c>
      <c r="D64">
        <v>1098</v>
      </c>
      <c r="E64" t="s">
        <v>209</v>
      </c>
      <c r="H64">
        <v>1090</v>
      </c>
      <c r="J64" t="s">
        <v>262</v>
      </c>
      <c r="K64" t="s">
        <v>263</v>
      </c>
      <c r="L64">
        <f>VLOOKUP(B64,'txl role'!B:G,6,FALSE)</f>
        <v>1</v>
      </c>
      <c r="M64" t="str">
        <f>VLOOKUP(B64,'txl role'!B:H,7,FALSE)</f>
        <v>1060-1099</v>
      </c>
    </row>
    <row r="65" spans="1:13">
      <c r="A65">
        <v>1981</v>
      </c>
      <c r="B65" t="s">
        <v>23</v>
      </c>
      <c r="C65" t="s">
        <v>149</v>
      </c>
      <c r="D65">
        <v>1098</v>
      </c>
      <c r="E65" t="s">
        <v>264</v>
      </c>
      <c r="F65">
        <v>104.078</v>
      </c>
      <c r="G65">
        <v>30.650379999999998</v>
      </c>
      <c r="J65" t="s">
        <v>265</v>
      </c>
      <c r="K65" t="s">
        <v>266</v>
      </c>
      <c r="L65">
        <f>VLOOKUP(B65,'txl role'!B:G,6,FALSE)</f>
        <v>1</v>
      </c>
      <c r="M65" t="str">
        <f>VLOOKUP(B65,'txl role'!B:H,7,FALSE)</f>
        <v>1060-1099</v>
      </c>
    </row>
    <row r="66" spans="1:13">
      <c r="A66">
        <v>3302</v>
      </c>
      <c r="B66" t="s">
        <v>103</v>
      </c>
      <c r="C66" t="s">
        <v>151</v>
      </c>
      <c r="D66">
        <v>1192</v>
      </c>
      <c r="E66" t="s">
        <v>267</v>
      </c>
      <c r="F66">
        <v>120.61862000000001</v>
      </c>
      <c r="G66">
        <v>31.312709999999999</v>
      </c>
      <c r="J66" t="s">
        <v>268</v>
      </c>
      <c r="K66" t="s">
        <v>269</v>
      </c>
      <c r="L66">
        <f>VLOOKUP(B66,'txl role'!B:G,6,FALSE)</f>
        <v>1</v>
      </c>
      <c r="M66" t="str">
        <f>VLOOKUP(B66,'txl role'!B:H,7,FALSE)</f>
        <v>1150-1199</v>
      </c>
    </row>
    <row r="67" spans="1:13">
      <c r="A67">
        <v>3640</v>
      </c>
      <c r="B67" t="s">
        <v>39</v>
      </c>
      <c r="C67" t="s">
        <v>153</v>
      </c>
      <c r="D67">
        <v>1184</v>
      </c>
      <c r="E67" t="s">
        <v>270</v>
      </c>
      <c r="F67">
        <v>114.97127999999999</v>
      </c>
      <c r="G67">
        <v>27.10324</v>
      </c>
      <c r="J67" t="s">
        <v>271</v>
      </c>
      <c r="K67" t="s">
        <v>272</v>
      </c>
      <c r="L67">
        <f>VLOOKUP(B67,'txl role'!B:G,6,FALSE)</f>
        <v>1</v>
      </c>
      <c r="M67" t="str">
        <f>VLOOKUP(B67,'txl role'!B:H,7,FALSE)</f>
        <v>1150-1199</v>
      </c>
    </row>
    <row r="68" spans="1:13">
      <c r="A68">
        <v>3640</v>
      </c>
      <c r="B68" t="s">
        <v>39</v>
      </c>
      <c r="C68" t="s">
        <v>153</v>
      </c>
      <c r="D68">
        <v>1184</v>
      </c>
      <c r="E68" t="s">
        <v>273</v>
      </c>
      <c r="F68">
        <v>109.52513</v>
      </c>
      <c r="G68">
        <v>31.054749999999999</v>
      </c>
      <c r="J68" t="s">
        <v>228</v>
      </c>
      <c r="K68" t="s">
        <v>229</v>
      </c>
      <c r="L68">
        <f>VLOOKUP(B68,'txl role'!B:G,6,FALSE)</f>
        <v>1</v>
      </c>
      <c r="M68" t="str">
        <f>VLOOKUP(B68,'txl role'!B:H,7,FALSE)</f>
        <v>1150-1199</v>
      </c>
    </row>
    <row r="69" spans="1:13">
      <c r="A69">
        <v>3640</v>
      </c>
      <c r="B69" t="s">
        <v>39</v>
      </c>
      <c r="C69" t="s">
        <v>153</v>
      </c>
      <c r="D69">
        <v>1184</v>
      </c>
      <c r="E69" t="s">
        <v>274</v>
      </c>
      <c r="F69">
        <v>119.49885999999999</v>
      </c>
      <c r="G69">
        <v>29.54448</v>
      </c>
      <c r="J69" t="s">
        <v>228</v>
      </c>
      <c r="K69" t="s">
        <v>229</v>
      </c>
      <c r="L69">
        <f>VLOOKUP(B69,'txl role'!B:G,6,FALSE)</f>
        <v>1</v>
      </c>
      <c r="M69" t="str">
        <f>VLOOKUP(B69,'txl role'!B:H,7,FALSE)</f>
        <v>1150-1199</v>
      </c>
    </row>
    <row r="70" spans="1:13">
      <c r="A70">
        <v>3640</v>
      </c>
      <c r="B70" t="s">
        <v>39</v>
      </c>
      <c r="C70" t="s">
        <v>153</v>
      </c>
      <c r="D70">
        <v>1184</v>
      </c>
      <c r="E70" t="s">
        <v>275</v>
      </c>
      <c r="F70">
        <v>119.51727</v>
      </c>
      <c r="G70">
        <v>26.66122</v>
      </c>
      <c r="J70" t="s">
        <v>276</v>
      </c>
      <c r="K70" t="s">
        <v>277</v>
      </c>
      <c r="L70">
        <f>VLOOKUP(B70,'txl role'!B:G,6,FALSE)</f>
        <v>1</v>
      </c>
      <c r="M70" t="str">
        <f>VLOOKUP(B70,'txl role'!B:H,7,FALSE)</f>
        <v>1150-1199</v>
      </c>
    </row>
    <row r="71" spans="1:13">
      <c r="A71">
        <v>3910</v>
      </c>
      <c r="B71" t="s">
        <v>84</v>
      </c>
      <c r="C71" t="s">
        <v>156</v>
      </c>
      <c r="D71">
        <v>1183</v>
      </c>
      <c r="E71" t="s">
        <v>132</v>
      </c>
      <c r="J71" t="s">
        <v>262</v>
      </c>
      <c r="K71" t="s">
        <v>263</v>
      </c>
      <c r="L71">
        <f>VLOOKUP(B71,'txl role'!B:G,6,FALSE)</f>
        <v>1</v>
      </c>
      <c r="M71" t="str">
        <f>VLOOKUP(B71,'txl role'!B:H,7,FALSE)</f>
        <v>1150-1199</v>
      </c>
    </row>
    <row r="72" spans="1:13">
      <c r="A72">
        <v>3910</v>
      </c>
      <c r="B72" t="s">
        <v>84</v>
      </c>
      <c r="C72" t="s">
        <v>156</v>
      </c>
      <c r="D72">
        <v>1183</v>
      </c>
      <c r="E72" t="s">
        <v>132</v>
      </c>
      <c r="H72">
        <v>1160</v>
      </c>
      <c r="I72">
        <v>1160</v>
      </c>
      <c r="J72" t="s">
        <v>262</v>
      </c>
      <c r="K72" t="s">
        <v>263</v>
      </c>
      <c r="L72">
        <f>VLOOKUP(B72,'txl role'!B:G,6,FALSE)</f>
        <v>1</v>
      </c>
      <c r="M72" t="str">
        <f>VLOOKUP(B72,'txl role'!B:H,7,FALSE)</f>
        <v>1150-1199</v>
      </c>
    </row>
    <row r="73" spans="1:13">
      <c r="A73">
        <v>3910</v>
      </c>
      <c r="B73" t="s">
        <v>84</v>
      </c>
      <c r="C73" t="s">
        <v>156</v>
      </c>
      <c r="D73">
        <v>1183</v>
      </c>
      <c r="E73" t="s">
        <v>132</v>
      </c>
      <c r="H73">
        <v>1161</v>
      </c>
      <c r="I73">
        <v>1163</v>
      </c>
      <c r="J73" t="s">
        <v>262</v>
      </c>
      <c r="K73" t="s">
        <v>263</v>
      </c>
      <c r="L73">
        <f>VLOOKUP(B73,'txl role'!B:G,6,FALSE)</f>
        <v>1</v>
      </c>
      <c r="M73" t="str">
        <f>VLOOKUP(B73,'txl role'!B:H,7,FALSE)</f>
        <v>1150-1199</v>
      </c>
    </row>
    <row r="74" spans="1:13">
      <c r="A74">
        <v>3910</v>
      </c>
      <c r="B74" t="s">
        <v>84</v>
      </c>
      <c r="C74" t="s">
        <v>156</v>
      </c>
      <c r="D74">
        <v>1183</v>
      </c>
      <c r="E74" t="s">
        <v>132</v>
      </c>
      <c r="H74">
        <v>1164</v>
      </c>
      <c r="I74">
        <v>1165</v>
      </c>
      <c r="J74" t="s">
        <v>262</v>
      </c>
      <c r="K74" t="s">
        <v>263</v>
      </c>
      <c r="L74">
        <f>VLOOKUP(B74,'txl role'!B:G,6,FALSE)</f>
        <v>1</v>
      </c>
      <c r="M74" t="str">
        <f>VLOOKUP(B74,'txl role'!B:H,7,FALSE)</f>
        <v>1150-1199</v>
      </c>
    </row>
    <row r="75" spans="1:13">
      <c r="A75">
        <v>3910</v>
      </c>
      <c r="B75" t="s">
        <v>84</v>
      </c>
      <c r="C75" t="s">
        <v>156</v>
      </c>
      <c r="D75">
        <v>1183</v>
      </c>
      <c r="E75" t="s">
        <v>132</v>
      </c>
      <c r="H75">
        <v>1167</v>
      </c>
      <c r="I75">
        <v>1168</v>
      </c>
      <c r="J75" t="s">
        <v>262</v>
      </c>
      <c r="K75" t="s">
        <v>263</v>
      </c>
      <c r="L75">
        <f>VLOOKUP(B75,'txl role'!B:G,6,FALSE)</f>
        <v>1</v>
      </c>
      <c r="M75" t="str">
        <f>VLOOKUP(B75,'txl role'!B:H,7,FALSE)</f>
        <v>1150-1199</v>
      </c>
    </row>
    <row r="76" spans="1:13">
      <c r="A76">
        <v>3910</v>
      </c>
      <c r="B76" t="s">
        <v>84</v>
      </c>
      <c r="C76" t="s">
        <v>156</v>
      </c>
      <c r="D76">
        <v>1183</v>
      </c>
      <c r="E76" t="s">
        <v>132</v>
      </c>
      <c r="H76">
        <v>1177</v>
      </c>
      <c r="I76">
        <v>1178</v>
      </c>
      <c r="J76" t="s">
        <v>262</v>
      </c>
      <c r="K76" t="s">
        <v>263</v>
      </c>
      <c r="L76">
        <f>VLOOKUP(B76,'txl role'!B:G,6,FALSE)</f>
        <v>1</v>
      </c>
      <c r="M76" t="str">
        <f>VLOOKUP(B76,'txl role'!B:H,7,FALSE)</f>
        <v>1150-1199</v>
      </c>
    </row>
    <row r="77" spans="1:13">
      <c r="A77">
        <v>3910</v>
      </c>
      <c r="B77" t="s">
        <v>84</v>
      </c>
      <c r="C77" t="s">
        <v>156</v>
      </c>
      <c r="D77">
        <v>1183</v>
      </c>
      <c r="E77" t="s">
        <v>132</v>
      </c>
      <c r="H77">
        <v>1187</v>
      </c>
      <c r="I77">
        <v>1188</v>
      </c>
      <c r="J77" t="s">
        <v>262</v>
      </c>
      <c r="K77" t="s">
        <v>263</v>
      </c>
      <c r="L77">
        <f>VLOOKUP(B77,'txl role'!B:G,6,FALSE)</f>
        <v>1</v>
      </c>
      <c r="M77" t="str">
        <f>VLOOKUP(B77,'txl role'!B:H,7,FALSE)</f>
        <v>1150-1199</v>
      </c>
    </row>
    <row r="78" spans="1:13">
      <c r="A78">
        <v>3910</v>
      </c>
      <c r="B78" t="s">
        <v>84</v>
      </c>
      <c r="C78" t="s">
        <v>156</v>
      </c>
      <c r="D78">
        <v>1183</v>
      </c>
      <c r="E78" t="s">
        <v>132</v>
      </c>
      <c r="H78">
        <v>1188</v>
      </c>
      <c r="I78">
        <v>1189</v>
      </c>
      <c r="J78" t="s">
        <v>262</v>
      </c>
      <c r="K78" t="s">
        <v>263</v>
      </c>
      <c r="L78">
        <f>VLOOKUP(B78,'txl role'!B:G,6,FALSE)</f>
        <v>1</v>
      </c>
      <c r="M78" t="str">
        <f>VLOOKUP(B78,'txl role'!B:H,7,FALSE)</f>
        <v>1150-1199</v>
      </c>
    </row>
    <row r="79" spans="1:13">
      <c r="A79">
        <v>3910</v>
      </c>
      <c r="B79" t="s">
        <v>84</v>
      </c>
      <c r="C79" t="s">
        <v>156</v>
      </c>
      <c r="D79">
        <v>1183</v>
      </c>
      <c r="E79" t="s">
        <v>132</v>
      </c>
      <c r="J79" t="s">
        <v>278</v>
      </c>
      <c r="K79" t="s">
        <v>279</v>
      </c>
      <c r="L79">
        <f>VLOOKUP(B79,'txl role'!B:G,6,FALSE)</f>
        <v>1</v>
      </c>
      <c r="M79" t="str">
        <f>VLOOKUP(B79,'txl role'!B:H,7,FALSE)</f>
        <v>1150-1199</v>
      </c>
    </row>
    <row r="80" spans="1:13">
      <c r="A80">
        <v>3910</v>
      </c>
      <c r="B80" t="s">
        <v>84</v>
      </c>
      <c r="C80" t="s">
        <v>156</v>
      </c>
      <c r="D80">
        <v>1183</v>
      </c>
      <c r="E80" t="s">
        <v>280</v>
      </c>
      <c r="J80" t="s">
        <v>281</v>
      </c>
      <c r="K80" t="s">
        <v>282</v>
      </c>
      <c r="L80">
        <f>VLOOKUP(B80,'txl role'!B:G,6,FALSE)</f>
        <v>1</v>
      </c>
      <c r="M80" t="str">
        <f>VLOOKUP(B80,'txl role'!B:H,7,FALSE)</f>
        <v>1150-1199</v>
      </c>
    </row>
    <row r="81" spans="1:13">
      <c r="A81">
        <v>3910</v>
      </c>
      <c r="B81" t="s">
        <v>84</v>
      </c>
      <c r="C81" t="s">
        <v>156</v>
      </c>
      <c r="D81">
        <v>1183</v>
      </c>
      <c r="E81" t="s">
        <v>283</v>
      </c>
      <c r="F81">
        <v>120.65322</v>
      </c>
      <c r="G81">
        <v>28.01829</v>
      </c>
      <c r="J81" t="s">
        <v>228</v>
      </c>
      <c r="K81" t="s">
        <v>229</v>
      </c>
      <c r="L81">
        <f>VLOOKUP(B81,'txl role'!B:G,6,FALSE)</f>
        <v>1</v>
      </c>
      <c r="M81" t="str">
        <f>VLOOKUP(B81,'txl role'!B:H,7,FALSE)</f>
        <v>1150-1199</v>
      </c>
    </row>
    <row r="82" spans="1:13">
      <c r="A82">
        <v>9008</v>
      </c>
      <c r="B82" t="s">
        <v>79</v>
      </c>
      <c r="C82" t="s">
        <v>199</v>
      </c>
      <c r="D82">
        <v>1135</v>
      </c>
      <c r="E82" t="s">
        <v>132</v>
      </c>
      <c r="J82" t="s">
        <v>284</v>
      </c>
      <c r="K82" t="s">
        <v>285</v>
      </c>
      <c r="L82">
        <f>VLOOKUP(B82,'txl role'!B:G,6,FALSE)</f>
        <v>1</v>
      </c>
      <c r="M82" t="str">
        <f>VLOOKUP(B82,'txl role'!B:H,7,FALSE)</f>
        <v>1100-1149</v>
      </c>
    </row>
    <row r="83" spans="1:13">
      <c r="A83">
        <v>11976</v>
      </c>
      <c r="B83" t="s">
        <v>25</v>
      </c>
      <c r="C83" t="s">
        <v>160</v>
      </c>
      <c r="D83">
        <v>1145</v>
      </c>
      <c r="E83" t="s">
        <v>286</v>
      </c>
      <c r="F83">
        <v>111.61256</v>
      </c>
      <c r="G83">
        <v>26.210339999999999</v>
      </c>
      <c r="J83" t="s">
        <v>287</v>
      </c>
      <c r="K83" t="s">
        <v>288</v>
      </c>
      <c r="L83">
        <f>VLOOKUP(B83,'txl role'!B:G,6,FALSE)</f>
        <v>1</v>
      </c>
      <c r="M83" t="str">
        <f>VLOOKUP(B83,'txl role'!B:H,7,FALSE)</f>
        <v>1100-1149</v>
      </c>
    </row>
    <row r="84" spans="1:13">
      <c r="A84">
        <v>14741</v>
      </c>
      <c r="B84" t="s">
        <v>42</v>
      </c>
      <c r="C84" t="s">
        <v>164</v>
      </c>
      <c r="D84">
        <v>1140</v>
      </c>
      <c r="E84" t="s">
        <v>289</v>
      </c>
      <c r="F84">
        <v>120.85464</v>
      </c>
      <c r="G84">
        <v>32.010469999999998</v>
      </c>
      <c r="J84" t="s">
        <v>228</v>
      </c>
      <c r="K84" t="s">
        <v>229</v>
      </c>
      <c r="L84">
        <f>VLOOKUP(B84,'txl role'!B:G,6,FALSE)</f>
        <v>1</v>
      </c>
      <c r="M84" t="str">
        <f>VLOOKUP(B84,'txl role'!B:H,7,FALSE)</f>
        <v>1100-1149</v>
      </c>
    </row>
    <row r="85" spans="1:13">
      <c r="A85">
        <v>16669</v>
      </c>
      <c r="B85" t="s">
        <v>48</v>
      </c>
      <c r="C85" t="s">
        <v>166</v>
      </c>
      <c r="D85">
        <v>1140</v>
      </c>
      <c r="E85" t="s">
        <v>132</v>
      </c>
      <c r="J85" t="s">
        <v>290</v>
      </c>
      <c r="K85" t="s">
        <v>291</v>
      </c>
      <c r="L85">
        <f>VLOOKUP(B85,'txl role'!B:G,6,FALSE)</f>
        <v>1</v>
      </c>
      <c r="M85" t="str">
        <f>VLOOKUP(B85,'txl role'!B:H,7,FALSE)</f>
        <v>1100-1149</v>
      </c>
    </row>
    <row r="86" spans="1:13">
      <c r="A86">
        <v>18705</v>
      </c>
      <c r="B86" t="s">
        <v>45</v>
      </c>
      <c r="C86" t="s">
        <v>168</v>
      </c>
      <c r="D86">
        <v>1143</v>
      </c>
      <c r="E86" t="s">
        <v>132</v>
      </c>
      <c r="J86" t="s">
        <v>292</v>
      </c>
      <c r="K86" t="s">
        <v>293</v>
      </c>
      <c r="L86">
        <f>VLOOKUP(B86,'txl role'!B:G,6,FALSE)</f>
        <v>1</v>
      </c>
      <c r="M86" t="str">
        <f>VLOOKUP(B86,'txl role'!B:H,7,FALSE)</f>
        <v>1100-1149</v>
      </c>
    </row>
    <row r="87" spans="1:13">
      <c r="A87">
        <v>18705</v>
      </c>
      <c r="B87" t="s">
        <v>45</v>
      </c>
      <c r="C87" t="s">
        <v>168</v>
      </c>
      <c r="D87">
        <v>1143</v>
      </c>
      <c r="E87" t="s">
        <v>132</v>
      </c>
      <c r="H87">
        <v>988</v>
      </c>
      <c r="I87">
        <v>988</v>
      </c>
      <c r="J87" t="s">
        <v>292</v>
      </c>
      <c r="K87" t="s">
        <v>293</v>
      </c>
      <c r="L87">
        <f>VLOOKUP(B87,'txl role'!B:G,6,FALSE)</f>
        <v>1</v>
      </c>
      <c r="M87" t="str">
        <f>VLOOKUP(B87,'txl role'!B:H,7,FALSE)</f>
        <v>1100-1149</v>
      </c>
    </row>
    <row r="88" spans="1:13">
      <c r="A88">
        <v>18705</v>
      </c>
      <c r="B88" t="s">
        <v>45</v>
      </c>
      <c r="C88" t="s">
        <v>168</v>
      </c>
      <c r="D88">
        <v>1143</v>
      </c>
      <c r="E88" t="s">
        <v>132</v>
      </c>
      <c r="J88" t="s">
        <v>294</v>
      </c>
      <c r="K88" t="s">
        <v>295</v>
      </c>
      <c r="L88">
        <f>VLOOKUP(B88,'txl role'!B:G,6,FALSE)</f>
        <v>1</v>
      </c>
      <c r="M88" t="str">
        <f>VLOOKUP(B88,'txl role'!B:H,7,FALSE)</f>
        <v>1100-1149</v>
      </c>
    </row>
    <row r="89" spans="1:13">
      <c r="A89">
        <v>18705</v>
      </c>
      <c r="B89" t="s">
        <v>45</v>
      </c>
      <c r="C89" t="s">
        <v>168</v>
      </c>
      <c r="D89">
        <v>1143</v>
      </c>
      <c r="E89" t="s">
        <v>296</v>
      </c>
      <c r="F89">
        <v>118.74250000000001</v>
      </c>
      <c r="G89">
        <v>30.946940000000001</v>
      </c>
      <c r="J89" t="s">
        <v>228</v>
      </c>
      <c r="K89" t="s">
        <v>229</v>
      </c>
      <c r="L89">
        <f>VLOOKUP(B89,'txl role'!B:G,6,FALSE)</f>
        <v>1</v>
      </c>
      <c r="M89" t="str">
        <f>VLOOKUP(B89,'txl role'!B:H,7,FALSE)</f>
        <v>1100-1149</v>
      </c>
    </row>
    <row r="90" spans="1:13">
      <c r="A90">
        <v>18705</v>
      </c>
      <c r="B90" t="s">
        <v>45</v>
      </c>
      <c r="C90" t="s">
        <v>168</v>
      </c>
      <c r="D90">
        <v>1143</v>
      </c>
      <c r="E90" t="s">
        <v>296</v>
      </c>
      <c r="F90">
        <v>118.74250000000001</v>
      </c>
      <c r="G90">
        <v>30.946940000000001</v>
      </c>
      <c r="H90">
        <v>1124</v>
      </c>
      <c r="I90">
        <v>1125</v>
      </c>
      <c r="J90" t="s">
        <v>228</v>
      </c>
      <c r="K90" t="s">
        <v>229</v>
      </c>
      <c r="L90">
        <f>VLOOKUP(B90,'txl role'!B:G,6,FALSE)</f>
        <v>1</v>
      </c>
      <c r="M90" t="str">
        <f>VLOOKUP(B90,'txl role'!B:H,7,FALSE)</f>
        <v>1100-1149</v>
      </c>
    </row>
    <row r="91" spans="1:13">
      <c r="A91">
        <v>18705</v>
      </c>
      <c r="B91" t="s">
        <v>45</v>
      </c>
      <c r="C91" t="s">
        <v>168</v>
      </c>
      <c r="D91">
        <v>1143</v>
      </c>
      <c r="E91" t="s">
        <v>242</v>
      </c>
      <c r="F91">
        <v>118.76899</v>
      </c>
      <c r="G91">
        <v>32.05256</v>
      </c>
      <c r="J91" t="s">
        <v>228</v>
      </c>
      <c r="K91" t="s">
        <v>229</v>
      </c>
      <c r="L91">
        <f>VLOOKUP(B91,'txl role'!B:G,6,FALSE)</f>
        <v>1</v>
      </c>
      <c r="M91" t="str">
        <f>VLOOKUP(B91,'txl role'!B:H,7,FALSE)</f>
        <v>1100-1149</v>
      </c>
    </row>
    <row r="92" spans="1:13">
      <c r="A92">
        <v>18705</v>
      </c>
      <c r="B92" t="s">
        <v>45</v>
      </c>
      <c r="C92" t="s">
        <v>168</v>
      </c>
      <c r="D92">
        <v>1143</v>
      </c>
      <c r="E92" t="s">
        <v>297</v>
      </c>
      <c r="F92">
        <v>119.64991999999999</v>
      </c>
      <c r="G92">
        <v>29.104710000000001</v>
      </c>
      <c r="J92" t="s">
        <v>228</v>
      </c>
      <c r="K92" t="s">
        <v>229</v>
      </c>
      <c r="L92">
        <f>VLOOKUP(B92,'txl role'!B:G,6,FALSE)</f>
        <v>1</v>
      </c>
      <c r="M92" t="str">
        <f>VLOOKUP(B92,'txl role'!B:H,7,FALSE)</f>
        <v>1100-1149</v>
      </c>
    </row>
    <row r="93" spans="1:13">
      <c r="A93">
        <v>18705</v>
      </c>
      <c r="B93" t="s">
        <v>45</v>
      </c>
      <c r="C93" t="s">
        <v>168</v>
      </c>
      <c r="D93">
        <v>1143</v>
      </c>
      <c r="E93" t="s">
        <v>298</v>
      </c>
      <c r="F93">
        <v>118.86765</v>
      </c>
      <c r="G93">
        <v>28.95682</v>
      </c>
      <c r="J93" t="s">
        <v>228</v>
      </c>
      <c r="K93" t="s">
        <v>229</v>
      </c>
      <c r="L93">
        <f>VLOOKUP(B93,'txl role'!B:G,6,FALSE)</f>
        <v>1</v>
      </c>
      <c r="M93" t="str">
        <f>VLOOKUP(B93,'txl role'!B:H,7,FALSE)</f>
        <v>1100-1149</v>
      </c>
    </row>
    <row r="94" spans="1:13">
      <c r="A94">
        <v>18705</v>
      </c>
      <c r="B94" t="s">
        <v>45</v>
      </c>
      <c r="C94" t="s">
        <v>168</v>
      </c>
      <c r="D94">
        <v>1143</v>
      </c>
      <c r="E94" t="s">
        <v>298</v>
      </c>
      <c r="F94">
        <v>118.86765</v>
      </c>
      <c r="G94">
        <v>28.95682</v>
      </c>
      <c r="H94">
        <v>1157</v>
      </c>
      <c r="J94" t="s">
        <v>228</v>
      </c>
      <c r="K94" t="s">
        <v>229</v>
      </c>
      <c r="L94">
        <f>VLOOKUP(B94,'txl role'!B:G,6,FALSE)</f>
        <v>1</v>
      </c>
      <c r="M94" t="str">
        <f>VLOOKUP(B94,'txl role'!B:H,7,FALSE)</f>
        <v>1100-1149</v>
      </c>
    </row>
    <row r="95" spans="1:13">
      <c r="A95">
        <v>18705</v>
      </c>
      <c r="B95" t="s">
        <v>45</v>
      </c>
      <c r="C95" t="s">
        <v>168</v>
      </c>
      <c r="D95">
        <v>1143</v>
      </c>
      <c r="E95" t="s">
        <v>299</v>
      </c>
      <c r="F95">
        <v>116.5672</v>
      </c>
      <c r="G95">
        <v>30.63035</v>
      </c>
      <c r="J95" t="s">
        <v>228</v>
      </c>
      <c r="K95" t="s">
        <v>229</v>
      </c>
      <c r="L95">
        <f>VLOOKUP(B95,'txl role'!B:G,6,FALSE)</f>
        <v>1</v>
      </c>
      <c r="M95" t="str">
        <f>VLOOKUP(B95,'txl role'!B:H,7,FALSE)</f>
        <v>1100-1149</v>
      </c>
    </row>
    <row r="96" spans="1:13">
      <c r="A96">
        <v>22637</v>
      </c>
      <c r="B96" t="s">
        <v>108</v>
      </c>
      <c r="C96" t="s">
        <v>171</v>
      </c>
      <c r="D96">
        <v>1219</v>
      </c>
      <c r="E96" t="s">
        <v>132</v>
      </c>
      <c r="J96" t="s">
        <v>290</v>
      </c>
      <c r="K96" t="s">
        <v>291</v>
      </c>
      <c r="L96">
        <f>VLOOKUP(B96,'txl role'!B:G,6,FALSE)</f>
        <v>1</v>
      </c>
      <c r="M96" t="str">
        <f>VLOOKUP(B96,'txl role'!B:H,7,FALSE)</f>
        <v>1200-</v>
      </c>
    </row>
    <row r="97" spans="1:13">
      <c r="A97">
        <v>22637</v>
      </c>
      <c r="B97" t="s">
        <v>108</v>
      </c>
      <c r="C97" t="s">
        <v>171</v>
      </c>
      <c r="D97">
        <v>1219</v>
      </c>
      <c r="E97" t="s">
        <v>132</v>
      </c>
      <c r="I97">
        <v>1236</v>
      </c>
      <c r="J97" t="s">
        <v>290</v>
      </c>
      <c r="K97" t="s">
        <v>291</v>
      </c>
      <c r="L97">
        <f>VLOOKUP(B97,'txl role'!B:G,6,FALSE)</f>
        <v>1</v>
      </c>
      <c r="M97" t="str">
        <f>VLOOKUP(B97,'txl role'!B:H,7,FALSE)</f>
        <v>1200-</v>
      </c>
    </row>
    <row r="98" spans="1:13">
      <c r="A98">
        <v>22637</v>
      </c>
      <c r="B98" t="s">
        <v>108</v>
      </c>
      <c r="C98" t="s">
        <v>171</v>
      </c>
      <c r="D98">
        <v>1219</v>
      </c>
      <c r="E98" t="s">
        <v>132</v>
      </c>
      <c r="H98">
        <v>1234</v>
      </c>
      <c r="I98">
        <v>1236</v>
      </c>
      <c r="J98" t="s">
        <v>290</v>
      </c>
      <c r="K98" t="s">
        <v>291</v>
      </c>
      <c r="L98">
        <f>VLOOKUP(B98,'txl role'!B:G,6,FALSE)</f>
        <v>1</v>
      </c>
      <c r="M98" t="str">
        <f>VLOOKUP(B98,'txl role'!B:H,7,FALSE)</f>
        <v>1200-</v>
      </c>
    </row>
    <row r="99" spans="1:13">
      <c r="A99">
        <v>22637</v>
      </c>
      <c r="B99" t="s">
        <v>108</v>
      </c>
      <c r="C99" t="s">
        <v>171</v>
      </c>
      <c r="D99">
        <v>1219</v>
      </c>
      <c r="E99" t="s">
        <v>300</v>
      </c>
      <c r="F99">
        <v>105.81228</v>
      </c>
      <c r="G99">
        <v>30.194459999999999</v>
      </c>
      <c r="J99" t="s">
        <v>301</v>
      </c>
      <c r="K99" t="s">
        <v>302</v>
      </c>
      <c r="L99">
        <f>VLOOKUP(B99,'txl role'!B:G,6,FALSE)</f>
        <v>1</v>
      </c>
      <c r="M99" t="str">
        <f>VLOOKUP(B99,'txl role'!B:H,7,FALSE)</f>
        <v>1200-</v>
      </c>
    </row>
    <row r="100" spans="1:13">
      <c r="A100">
        <v>33340</v>
      </c>
      <c r="B100" t="s">
        <v>56</v>
      </c>
      <c r="C100" t="s">
        <v>173</v>
      </c>
      <c r="D100">
        <v>1125</v>
      </c>
      <c r="E100" t="s">
        <v>132</v>
      </c>
      <c r="J100" t="s">
        <v>303</v>
      </c>
      <c r="K100" t="s">
        <v>304</v>
      </c>
      <c r="L100">
        <f>VLOOKUP(B100,'txl role'!B:G,6,FALSE)</f>
        <v>3</v>
      </c>
      <c r="M100" t="str">
        <f>VLOOKUP(B100,'txl role'!B:H,7,FALSE)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sqref="A1:H1048576"/>
    </sheetView>
  </sheetViews>
  <sheetFormatPr baseColWidth="10" defaultRowHeight="15" x14ac:dyDescent="0"/>
  <sheetData>
    <row r="1" spans="1:2">
      <c r="A1" t="s">
        <v>1</v>
      </c>
      <c r="B1" t="s">
        <v>305</v>
      </c>
    </row>
    <row r="2" spans="1:2">
      <c r="A2" s="2" t="s">
        <v>90</v>
      </c>
      <c r="B2" s="3">
        <v>1</v>
      </c>
    </row>
    <row r="3" spans="1:2">
      <c r="A3" s="2" t="s">
        <v>23</v>
      </c>
      <c r="B3" s="3">
        <v>1</v>
      </c>
    </row>
    <row r="4" spans="1:2">
      <c r="A4" s="2" t="s">
        <v>19</v>
      </c>
      <c r="B4" s="3">
        <v>1</v>
      </c>
    </row>
    <row r="5" spans="1:2">
      <c r="A5" s="2" t="s">
        <v>36</v>
      </c>
      <c r="B5" s="3">
        <v>1</v>
      </c>
    </row>
    <row r="6" spans="1:2">
      <c r="A6" s="2" t="s">
        <v>56</v>
      </c>
      <c r="B6" s="3">
        <v>3</v>
      </c>
    </row>
    <row r="7" spans="1:2">
      <c r="A7" s="2" t="s">
        <v>82</v>
      </c>
      <c r="B7" s="3">
        <v>1</v>
      </c>
    </row>
    <row r="8" spans="1:2">
      <c r="A8" s="2" t="s">
        <v>51</v>
      </c>
      <c r="B8" s="3">
        <v>1</v>
      </c>
    </row>
    <row r="9" spans="1:2">
      <c r="A9" s="2" t="s">
        <v>53</v>
      </c>
      <c r="B9" s="3">
        <v>1</v>
      </c>
    </row>
    <row r="10" spans="1:2">
      <c r="A10" s="2" t="s">
        <v>103</v>
      </c>
      <c r="B10" s="3">
        <v>1</v>
      </c>
    </row>
    <row r="11" spans="1:2">
      <c r="A11" s="2" t="s">
        <v>113</v>
      </c>
      <c r="B11" s="3">
        <v>1</v>
      </c>
    </row>
    <row r="12" spans="1:2">
      <c r="A12" s="2" t="s">
        <v>33</v>
      </c>
      <c r="B12" s="3">
        <v>2</v>
      </c>
    </row>
    <row r="13" spans="1:2">
      <c r="A13" s="2" t="s">
        <v>59</v>
      </c>
      <c r="B13" s="3">
        <v>1</v>
      </c>
    </row>
    <row r="14" spans="1:2">
      <c r="A14" s="2" t="s">
        <v>84</v>
      </c>
      <c r="B14" s="3">
        <v>1</v>
      </c>
    </row>
    <row r="15" spans="1:2">
      <c r="A15" s="2" t="s">
        <v>48</v>
      </c>
      <c r="B15" s="3">
        <v>1</v>
      </c>
    </row>
    <row r="16" spans="1:2">
      <c r="A16" s="2" t="s">
        <v>108</v>
      </c>
      <c r="B16" s="3">
        <v>1</v>
      </c>
    </row>
    <row r="17" spans="1:2">
      <c r="A17" s="2" t="s">
        <v>9</v>
      </c>
      <c r="B17" s="3">
        <v>1</v>
      </c>
    </row>
    <row r="18" spans="1:2">
      <c r="A18" s="2" t="s">
        <v>45</v>
      </c>
      <c r="B18" s="3">
        <v>1</v>
      </c>
    </row>
    <row r="19" spans="1:2">
      <c r="A19" s="2" t="s">
        <v>111</v>
      </c>
      <c r="B19" s="3">
        <v>1</v>
      </c>
    </row>
    <row r="20" spans="1:2">
      <c r="A20" s="2" t="s">
        <v>12</v>
      </c>
      <c r="B20" s="3">
        <v>2</v>
      </c>
    </row>
    <row r="21" spans="1:2">
      <c r="A21" s="2" t="s">
        <v>69</v>
      </c>
      <c r="B21" s="3">
        <v>1</v>
      </c>
    </row>
    <row r="22" spans="1:2">
      <c r="A22" s="2" t="s">
        <v>106</v>
      </c>
      <c r="B22" s="3">
        <v>1</v>
      </c>
    </row>
    <row r="23" spans="1:2">
      <c r="A23" s="2" t="s">
        <v>306</v>
      </c>
      <c r="B23" s="3">
        <v>1</v>
      </c>
    </row>
    <row r="24" spans="1:2">
      <c r="A24" s="2" t="s">
        <v>30</v>
      </c>
      <c r="B24" s="3">
        <v>4</v>
      </c>
    </row>
    <row r="25" spans="1:2">
      <c r="A25" s="2" t="s">
        <v>64</v>
      </c>
      <c r="B25" s="3">
        <v>1</v>
      </c>
    </row>
    <row r="26" spans="1:2">
      <c r="A26" s="2" t="s">
        <v>62</v>
      </c>
      <c r="B26" s="3">
        <v>1</v>
      </c>
    </row>
    <row r="27" spans="1:2">
      <c r="A27" s="2" t="s">
        <v>76</v>
      </c>
      <c r="B27" s="3">
        <v>1</v>
      </c>
    </row>
    <row r="28" spans="1:2">
      <c r="A28" s="2" t="s">
        <v>28</v>
      </c>
      <c r="B28" s="3">
        <v>1</v>
      </c>
    </row>
    <row r="29" spans="1:2">
      <c r="A29" s="2" t="s">
        <v>73</v>
      </c>
      <c r="B29" s="3">
        <v>1</v>
      </c>
    </row>
    <row r="30" spans="1:2">
      <c r="A30" s="2" t="s">
        <v>96</v>
      </c>
      <c r="B30" s="3">
        <v>1</v>
      </c>
    </row>
    <row r="31" spans="1:2">
      <c r="A31" s="2" t="s">
        <v>25</v>
      </c>
      <c r="B31" s="3">
        <v>1</v>
      </c>
    </row>
    <row r="32" spans="1:2">
      <c r="A32" s="2" t="s">
        <v>79</v>
      </c>
      <c r="B32" s="3">
        <v>1</v>
      </c>
    </row>
    <row r="33" spans="1:2">
      <c r="A33" s="2" t="s">
        <v>94</v>
      </c>
      <c r="B33" s="3">
        <v>1</v>
      </c>
    </row>
    <row r="34" spans="1:2">
      <c r="A34" s="2" t="s">
        <v>42</v>
      </c>
      <c r="B34" s="3">
        <v>1</v>
      </c>
    </row>
    <row r="35" spans="1:2">
      <c r="A35" s="2" t="s">
        <v>91</v>
      </c>
      <c r="B35" s="3">
        <v>1</v>
      </c>
    </row>
    <row r="36" spans="1:2">
      <c r="A36" s="2" t="s">
        <v>39</v>
      </c>
      <c r="B36" s="3">
        <v>1</v>
      </c>
    </row>
    <row r="37" spans="1:2">
      <c r="A37" s="2" t="s">
        <v>87</v>
      </c>
      <c r="B37" s="3">
        <v>1</v>
      </c>
    </row>
    <row r="38" spans="1:2">
      <c r="A38" s="2" t="s">
        <v>16</v>
      </c>
      <c r="B38" s="3">
        <v>1</v>
      </c>
    </row>
    <row r="41" spans="1:2" ht="15" customHeight="1">
      <c r="B41" s="1"/>
    </row>
    <row r="42" spans="1:2" ht="18" customHeigh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txl role</vt:lpstr>
      <vt:lpstr>txl passage</vt:lpstr>
      <vt:lpstr>txl biomain</vt:lpstr>
      <vt:lpstr>txl entry</vt:lpstr>
      <vt:lpstr>txl posting</vt:lpstr>
      <vt:lpstr>txl name passage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2016-03-14T20:10:03Z</dcterms:created>
  <dcterms:modified xsi:type="dcterms:W3CDTF">2016-05-25T11:24:53Z</dcterms:modified>
</cp:coreProperties>
</file>